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105" yWindow="-105" windowWidth="20730" windowHeight="11760" activeTab="1"/>
  </bookViews>
  <sheets>
    <sheet name="Бланк заказа Cedral 2020" sheetId="2" r:id="rId1"/>
    <sheet name="Прайс-лист Cedral 2020" sheetId="5" r:id="rId2"/>
    <sheet name="Логистические параметры товара" sheetId="3" r:id="rId3"/>
  </sheets>
  <definedNames>
    <definedName name="_xlnm._FilterDatabase" localSheetId="0" hidden="1">'Бланк заказа Cedral 2020'!$A$17:$H$612</definedName>
    <definedName name="список3">#REF!</definedName>
  </definedNames>
  <calcPr calcId="114210"/>
</workbook>
</file>

<file path=xl/calcChain.xml><?xml version="1.0" encoding="utf-8"?>
<calcChain xmlns="http://schemas.openxmlformats.org/spreadsheetml/2006/main">
  <c r="G121" i="2"/>
  <c r="F119" i="5"/>
  <c r="F117"/>
  <c r="H117"/>
  <c r="F121"/>
  <c r="F123"/>
  <c r="H123"/>
  <c r="H121"/>
  <c r="F39"/>
  <c r="H119"/>
  <c r="F41"/>
  <c r="F43"/>
  <c r="H41"/>
  <c r="H43"/>
  <c r="G383" i="2"/>
  <c r="G384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H125" i="5"/>
  <c r="H37"/>
  <c r="G155" i="2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472"/>
  <c r="G503"/>
  <c r="G534"/>
  <c r="G565"/>
  <c r="G285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79"/>
  <c r="G78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77"/>
  <c r="F14"/>
  <c r="G18"/>
  <c r="H12" i="5"/>
  <c r="G331" i="2"/>
  <c r="D331"/>
  <c r="D317"/>
  <c r="H101" i="5"/>
  <c r="I101"/>
  <c r="H105"/>
  <c r="I105"/>
  <c r="D378" i="2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7"/>
  <c r="D346"/>
  <c r="D345"/>
  <c r="D344"/>
  <c r="D343"/>
  <c r="D342"/>
  <c r="D341"/>
  <c r="D340"/>
  <c r="D339"/>
  <c r="D338"/>
  <c r="D337"/>
  <c r="D336"/>
  <c r="D335"/>
  <c r="D334"/>
  <c r="D333"/>
  <c r="D332"/>
  <c r="D330"/>
  <c r="D329"/>
  <c r="D328"/>
  <c r="D327"/>
  <c r="D326"/>
  <c r="D325"/>
  <c r="D324"/>
  <c r="D323"/>
  <c r="D322"/>
  <c r="D321"/>
  <c r="D320"/>
  <c r="D319"/>
  <c r="D318"/>
  <c r="H15" i="5"/>
  <c r="I15"/>
  <c r="I12"/>
  <c r="F35"/>
  <c r="G298" i="2"/>
  <c r="G267"/>
  <c r="G236"/>
  <c r="G205"/>
  <c r="G174"/>
  <c r="J31" i="3"/>
  <c r="J30"/>
  <c r="J29"/>
  <c r="J28"/>
  <c r="J7"/>
  <c r="J6"/>
  <c r="J26"/>
  <c r="J25"/>
  <c r="J23"/>
  <c r="J22"/>
  <c r="J21"/>
  <c r="J20"/>
  <c r="J18"/>
  <c r="J17"/>
  <c r="J16"/>
  <c r="J15"/>
  <c r="J13"/>
  <c r="J12"/>
  <c r="J10"/>
  <c r="J9"/>
  <c r="H39" i="5"/>
  <c r="H35"/>
  <c r="G119" i="2"/>
  <c r="G122"/>
  <c r="G120"/>
  <c r="H51" i="5"/>
  <c r="H131"/>
  <c r="H133"/>
  <c r="H135"/>
  <c r="H137"/>
  <c r="H115"/>
  <c r="H127"/>
  <c r="H129"/>
  <c r="H113"/>
  <c r="H111"/>
  <c r="B112"/>
  <c r="B110"/>
  <c r="H109"/>
  <c r="H107"/>
  <c r="H49"/>
  <c r="H47"/>
  <c r="H45"/>
  <c r="H33"/>
  <c r="H31"/>
  <c r="H29"/>
  <c r="H27"/>
  <c r="H25"/>
  <c r="H23"/>
  <c r="H21"/>
  <c r="H19"/>
  <c r="H17"/>
  <c r="G612" i="2"/>
  <c r="G611"/>
  <c r="G610"/>
  <c r="G609"/>
  <c r="G608"/>
  <c r="G607"/>
  <c r="G606"/>
  <c r="G605"/>
  <c r="G604"/>
  <c r="G603"/>
  <c r="G602"/>
  <c r="G601"/>
  <c r="G600"/>
  <c r="G599"/>
  <c r="G598"/>
  <c r="G597"/>
  <c r="G595"/>
  <c r="G594"/>
  <c r="G593"/>
  <c r="G592"/>
  <c r="G591"/>
  <c r="G590"/>
  <c r="G589"/>
  <c r="G588"/>
  <c r="G587"/>
  <c r="G586"/>
  <c r="G585"/>
  <c r="G584"/>
  <c r="G583"/>
  <c r="G581"/>
  <c r="G580"/>
  <c r="G579"/>
  <c r="G578"/>
  <c r="G577"/>
  <c r="G576"/>
  <c r="G575"/>
  <c r="G574"/>
  <c r="G573"/>
  <c r="G572"/>
  <c r="G571"/>
  <c r="G570"/>
  <c r="G569"/>
  <c r="G568"/>
  <c r="G567"/>
  <c r="G566"/>
  <c r="G564"/>
  <c r="G563"/>
  <c r="G562"/>
  <c r="G561"/>
  <c r="G560"/>
  <c r="G559"/>
  <c r="G558"/>
  <c r="G557"/>
  <c r="G556"/>
  <c r="G555"/>
  <c r="G554"/>
  <c r="G553"/>
  <c r="G552"/>
  <c r="G550"/>
  <c r="G549"/>
  <c r="G548"/>
  <c r="G547"/>
  <c r="G546"/>
  <c r="G545"/>
  <c r="G544"/>
  <c r="G543"/>
  <c r="G542"/>
  <c r="G541"/>
  <c r="G540"/>
  <c r="G539"/>
  <c r="G538"/>
  <c r="G537"/>
  <c r="G536"/>
  <c r="G535"/>
  <c r="G533"/>
  <c r="G532"/>
  <c r="G531"/>
  <c r="G530"/>
  <c r="G529"/>
  <c r="G528"/>
  <c r="G527"/>
  <c r="G526"/>
  <c r="G525"/>
  <c r="G524"/>
  <c r="G523"/>
  <c r="G522"/>
  <c r="G521"/>
  <c r="G519"/>
  <c r="G518"/>
  <c r="G517"/>
  <c r="G516"/>
  <c r="G515"/>
  <c r="G514"/>
  <c r="G513"/>
  <c r="G512"/>
  <c r="G511"/>
  <c r="G510"/>
  <c r="G509"/>
  <c r="G508"/>
  <c r="G507"/>
  <c r="G506"/>
  <c r="G505"/>
  <c r="G504"/>
  <c r="G502"/>
  <c r="G501"/>
  <c r="G500"/>
  <c r="G499"/>
  <c r="G498"/>
  <c r="G497"/>
  <c r="G496"/>
  <c r="G495"/>
  <c r="G494"/>
  <c r="G493"/>
  <c r="G492"/>
  <c r="G491"/>
  <c r="G490"/>
  <c r="G488"/>
  <c r="G487"/>
  <c r="G486"/>
  <c r="G485"/>
  <c r="G484"/>
  <c r="G483"/>
  <c r="G482"/>
  <c r="G481"/>
  <c r="G480"/>
  <c r="G479"/>
  <c r="G478"/>
  <c r="G477"/>
  <c r="G476"/>
  <c r="G475"/>
  <c r="G474"/>
  <c r="G473"/>
  <c r="G471"/>
  <c r="G470"/>
  <c r="G469"/>
  <c r="G468"/>
  <c r="G467"/>
  <c r="G466"/>
  <c r="G465"/>
  <c r="G464"/>
  <c r="G463"/>
  <c r="G462"/>
  <c r="G461"/>
  <c r="G460"/>
  <c r="G459"/>
  <c r="G457"/>
  <c r="G456"/>
  <c r="G386"/>
  <c r="G455"/>
  <c r="G454"/>
  <c r="G385"/>
  <c r="G382"/>
  <c r="G381"/>
  <c r="G314"/>
  <c r="G313"/>
  <c r="G312"/>
  <c r="G311"/>
  <c r="G310"/>
  <c r="G309"/>
  <c r="G308"/>
  <c r="G307"/>
  <c r="G306"/>
  <c r="G305"/>
  <c r="G304"/>
  <c r="G303"/>
  <c r="G302"/>
  <c r="G301"/>
  <c r="G300"/>
  <c r="G299"/>
  <c r="G297"/>
  <c r="G296"/>
  <c r="G295"/>
  <c r="G294"/>
  <c r="G293"/>
  <c r="G292"/>
  <c r="G291"/>
  <c r="G290"/>
  <c r="G289"/>
  <c r="G288"/>
  <c r="G287"/>
  <c r="G286"/>
  <c r="G283"/>
  <c r="G282"/>
  <c r="G281"/>
  <c r="G280"/>
  <c r="G279"/>
  <c r="G278"/>
  <c r="G277"/>
  <c r="G276"/>
  <c r="G275"/>
  <c r="G274"/>
  <c r="G273"/>
  <c r="G272"/>
  <c r="G271"/>
  <c r="G270"/>
  <c r="G269"/>
  <c r="G268"/>
  <c r="G266"/>
  <c r="G265"/>
  <c r="G264"/>
  <c r="G263"/>
  <c r="G262"/>
  <c r="G261"/>
  <c r="G260"/>
  <c r="G259"/>
  <c r="G258"/>
  <c r="G257"/>
  <c r="G256"/>
  <c r="G255"/>
  <c r="G254"/>
  <c r="G252"/>
  <c r="G251"/>
  <c r="G250"/>
  <c r="G249"/>
  <c r="G248"/>
  <c r="G247"/>
  <c r="G246"/>
  <c r="G245"/>
  <c r="G244"/>
  <c r="G243"/>
  <c r="G242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1"/>
  <c r="G220"/>
  <c r="G219"/>
  <c r="G218"/>
  <c r="G217"/>
  <c r="G216"/>
  <c r="G215"/>
  <c r="G214"/>
  <c r="G213"/>
  <c r="G212"/>
  <c r="G211"/>
  <c r="G210"/>
  <c r="G209"/>
  <c r="G208"/>
  <c r="G207"/>
  <c r="G206"/>
  <c r="G204"/>
  <c r="G203"/>
  <c r="G202"/>
  <c r="G201"/>
  <c r="G200"/>
  <c r="G199"/>
  <c r="G198"/>
  <c r="G197"/>
  <c r="G196"/>
  <c r="G195"/>
  <c r="G194"/>
  <c r="G193"/>
  <c r="G192"/>
  <c r="G190"/>
  <c r="G189"/>
  <c r="G188"/>
  <c r="G187"/>
  <c r="G186"/>
  <c r="G185"/>
  <c r="G184"/>
  <c r="G183"/>
  <c r="G182"/>
  <c r="G181"/>
  <c r="G180"/>
  <c r="G179"/>
  <c r="G178"/>
  <c r="G177"/>
  <c r="G176"/>
  <c r="G175"/>
  <c r="G173"/>
  <c r="G172"/>
  <c r="G171"/>
  <c r="G170"/>
  <c r="G169"/>
  <c r="G168"/>
  <c r="G167"/>
  <c r="G166"/>
  <c r="G165"/>
  <c r="G164"/>
  <c r="G163"/>
  <c r="G162"/>
  <c r="G161"/>
  <c r="G159"/>
  <c r="G84"/>
  <c r="G83"/>
  <c r="G158"/>
  <c r="G157"/>
  <c r="G82"/>
  <c r="G118"/>
  <c r="G86"/>
  <c r="G32"/>
  <c r="D32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7"/>
  <c r="G346"/>
  <c r="G345"/>
  <c r="G344"/>
  <c r="G343"/>
  <c r="G342"/>
  <c r="G341"/>
  <c r="G340"/>
  <c r="G339"/>
  <c r="G338"/>
  <c r="G337"/>
  <c r="G336"/>
  <c r="G335"/>
  <c r="G334"/>
  <c r="G333"/>
  <c r="G332"/>
  <c r="G330"/>
  <c r="G329"/>
  <c r="G328"/>
  <c r="G327"/>
  <c r="G326"/>
  <c r="G325"/>
  <c r="G324"/>
  <c r="G323"/>
  <c r="G322"/>
  <c r="G321"/>
  <c r="G320"/>
  <c r="G319"/>
  <c r="G318"/>
  <c r="G317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G50"/>
  <c r="D50"/>
  <c r="G48"/>
  <c r="D48"/>
  <c r="G47"/>
  <c r="D47"/>
  <c r="G46"/>
  <c r="D46"/>
  <c r="G45"/>
  <c r="D45"/>
  <c r="G44"/>
  <c r="D44"/>
  <c r="G43"/>
  <c r="D43"/>
  <c r="G42"/>
  <c r="D42"/>
  <c r="G41"/>
  <c r="D41"/>
  <c r="G40"/>
  <c r="D40"/>
  <c r="G39"/>
  <c r="D39"/>
  <c r="G38"/>
  <c r="D38"/>
  <c r="G37"/>
  <c r="D37"/>
  <c r="G36"/>
  <c r="D36"/>
  <c r="G35"/>
  <c r="D35"/>
  <c r="G34"/>
  <c r="D34"/>
  <c r="G33"/>
  <c r="D33"/>
  <c r="G31"/>
  <c r="D31"/>
  <c r="G30"/>
  <c r="D30"/>
  <c r="G29"/>
  <c r="D29"/>
  <c r="G28"/>
  <c r="D28"/>
  <c r="G27"/>
  <c r="D27"/>
  <c r="G26"/>
  <c r="D26"/>
  <c r="G25"/>
  <c r="D25"/>
  <c r="G24"/>
  <c r="D24"/>
  <c r="G23"/>
  <c r="D23"/>
  <c r="G22"/>
  <c r="D22"/>
  <c r="G21"/>
  <c r="D21"/>
  <c r="G20"/>
  <c r="D20"/>
  <c r="G19"/>
  <c r="D19"/>
  <c r="D18"/>
  <c r="G14"/>
</calcChain>
</file>

<file path=xl/comments1.xml><?xml version="1.0" encoding="utf-8"?>
<comments xmlns="http://schemas.openxmlformats.org/spreadsheetml/2006/main">
  <authors>
    <author>Logistics manager</author>
  </authors>
  <commentList>
    <comment ref="A4" authorId="0">
      <text>
        <r>
          <rPr>
            <sz val="9"/>
            <color indexed="81"/>
            <rFont val="Tahoma"/>
            <family val="2"/>
            <charset val="204"/>
          </rPr>
          <t>Наименование юридического лица, которое указано в договоре с ООО "Этекс"</t>
        </r>
      </text>
    </comment>
    <comment ref="A10" authorId="0">
      <text>
        <r>
          <rPr>
            <sz val="9"/>
            <color indexed="81"/>
            <rFont val="Tahoma"/>
            <family val="2"/>
            <charset val="204"/>
          </rPr>
          <t xml:space="preserve">Заполняется, если необходима доставка
</t>
        </r>
      </text>
    </comment>
    <comment ref="A11" authorId="0">
      <text>
        <r>
          <rPr>
            <sz val="9"/>
            <color indexed="81"/>
            <rFont val="Tahoma"/>
            <family val="2"/>
            <charset val="204"/>
          </rPr>
          <t>Заполняется, если необходима доставка</t>
        </r>
      </text>
    </comment>
    <comment ref="A12" authorId="0">
      <text>
        <r>
          <rPr>
            <sz val="9"/>
            <color indexed="81"/>
            <rFont val="Tahoma"/>
            <family val="2"/>
            <charset val="204"/>
          </rPr>
          <t>Укажите номер счёта, в который вы хотите внести изменения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ваши пожелания или материал, которого нет в форме заказа.
</t>
        </r>
      </text>
    </comment>
  </commentList>
</comments>
</file>

<file path=xl/sharedStrings.xml><?xml version="1.0" encoding="utf-8"?>
<sst xmlns="http://schemas.openxmlformats.org/spreadsheetml/2006/main" count="1085" uniqueCount="586">
  <si>
    <t>Дилер</t>
  </si>
  <si>
    <t>Ваш телефон (указать код)</t>
  </si>
  <si>
    <t>Ваша электронная почта</t>
  </si>
  <si>
    <t>Способ доставки</t>
  </si>
  <si>
    <t>Адрес доставки</t>
  </si>
  <si>
    <t>Контактные данные грузополучателя</t>
  </si>
  <si>
    <t>Корректировка к счёту</t>
  </si>
  <si>
    <t>Примечания</t>
  </si>
  <si>
    <t>Позиций в заказе:</t>
  </si>
  <si>
    <t>Номер материала</t>
  </si>
  <si>
    <t>Наименование материала</t>
  </si>
  <si>
    <t>Укажите  количество</t>
  </si>
  <si>
    <t>Cedral Wood 3600 mm</t>
  </si>
  <si>
    <t>шт.</t>
  </si>
  <si>
    <t>срок поставки, рабочих дней</t>
  </si>
  <si>
    <t>склад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</si>
  <si>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</si>
  <si>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</si>
  <si>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 xml:space="preserve">Cedral Wood 3600 mm </t>
    </r>
    <r>
      <rPr>
        <sz val="9"/>
        <rFont val="Arial Cyr"/>
        <charset val="204"/>
      </rPr>
      <t>C05 Серый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</si>
  <si>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</si>
  <si>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</si>
  <si>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</si>
  <si>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</si>
  <si>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</si>
  <si>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</si>
  <si>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</si>
  <si>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</si>
  <si>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</si>
  <si>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</si>
  <si>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</si>
  <si>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</si>
  <si>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</si>
  <si>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</si>
  <si>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</si>
  <si>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</si>
  <si>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</si>
  <si>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</si>
  <si>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</si>
  <si>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</si>
  <si>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</si>
  <si>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</si>
  <si>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</si>
  <si>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</si>
  <si>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C62 Голубой океан</t>
    </r>
  </si>
  <si>
    <t>Cedral Smooth 3600 mm</t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</si>
  <si>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</si>
  <si>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</si>
  <si>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</si>
  <si>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</si>
  <si>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</si>
  <si>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C06 Дождливый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</si>
  <si>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</si>
  <si>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</si>
  <si>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</si>
  <si>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</si>
  <si>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</si>
  <si>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</si>
  <si>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</si>
  <si>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</si>
  <si>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</si>
  <si>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</si>
  <si>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</si>
  <si>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</si>
  <si>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</si>
  <si>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</si>
  <si>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</si>
  <si>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</si>
  <si>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</si>
  <si>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</si>
  <si>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</si>
  <si>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</si>
  <si>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</si>
  <si>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C60 Сумеречный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</si>
  <si>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</si>
  <si>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C62 Голубой океан</t>
    </r>
  </si>
  <si>
    <t>Доборные элементы для Cedral Wood</t>
  </si>
  <si>
    <t>банки</t>
  </si>
  <si>
    <t>Краска для сайдинга 0,5Л-0,65 кг C01, цвет белый минерал</t>
  </si>
  <si>
    <t>Краска для сайдинга 0,5Л-0,65 кг C02, цвет солнечный лес</t>
  </si>
  <si>
    <t>Краска для сайдинга 0,5Л-0,65 кг C03, цвет белый песок</t>
  </si>
  <si>
    <t>Краска для сайдинга 0,5Л-0,65 кг C04, цвет ночной лес</t>
  </si>
  <si>
    <t>Краска для сайдинга 0,5Л-0,65 кг C05, цвет серый минерал</t>
  </si>
  <si>
    <t>Краска для сайдинга 0,5Л-0,65 кг C06, цвет дождливый океан</t>
  </si>
  <si>
    <t>Краска для сайдинга 0,5Л-0,65 кг C07, цвет зимний лес</t>
  </si>
  <si>
    <t>Краска для сайдинга 0,5Л-0,65 кг C08, цвет берёзовая роща</t>
  </si>
  <si>
    <t>Краска для сайдинга 0,5Л-0,65 кг C10, цвет прозрачный океан</t>
  </si>
  <si>
    <t>Краска для сайдинга 0,5Л-0,65 кг C11, цвет золотой песок</t>
  </si>
  <si>
    <t>Краска для сайдинга 0,5Л-0,65 кг C14, цвет белая глина</t>
  </si>
  <si>
    <t>Краска для сайдинга 0,5Л-0,65 кг C15, цвет северный океан</t>
  </si>
  <si>
    <t>Краска для сайдинга 0,5Л-0,65 кг C18, цвет ночной океан</t>
  </si>
  <si>
    <t>Краска для сайдинга 0,5Л-0,65 кг C19, цвет грозовой океан</t>
  </si>
  <si>
    <t>Краска для сайдинга 0,5Л-0,65 кг C30, цвет тёплая земля</t>
  </si>
  <si>
    <t>Краска для сайдинга 0,5Л-0,65 кг C31, цвет зелёный океан</t>
  </si>
  <si>
    <t>Краска для сайдинга 0,5Л-0,65 кг C32, цвет бурая земля</t>
  </si>
  <si>
    <t>Краска для сайдинга 0,5Л-0,65 кг C50, цвет тёмный минерал</t>
  </si>
  <si>
    <t>Краска для сайдинга 0,5Л-0,65 кг C51, цвет серебристый минерал</t>
  </si>
  <si>
    <t>Краска для сайдинга 0,5Л-0,65 кг C52, цвет жемчужный минерал</t>
  </si>
  <si>
    <t>Краска для сайдинга 0,5Л-0,65 кг C53, цвет сиена минерал</t>
  </si>
  <si>
    <t>Краска для сайдинга 0,5Л-0,65 кг C54, цвет пепельный минерал</t>
  </si>
  <si>
    <t>Краска для сайдинга 0,5Л-0,65 кг C55, цвет кремовая глина</t>
  </si>
  <si>
    <t>Краска для сайдинга 0,5Л-0,65 кг C56, цвет прохладный минерал</t>
  </si>
  <si>
    <t>Краска для сайдинга 0,5Л-0,65 кг C57, цвет весенний лес</t>
  </si>
  <si>
    <t>Краска для сайдинга 0,5Л-0,65 кг C58, цвет осенний лес</t>
  </si>
  <si>
    <t>Краска для сайдинга 0,5Л-0,65 кг C59, цвет дождливый лес</t>
  </si>
  <si>
    <t>Краска для сайдинга 0,5Л-0,65 кг C60, цвет сумеречный лес</t>
  </si>
  <si>
    <t>Краска для сайдинга 0,5Л-0,65 кг C61, цвет красная земля</t>
  </si>
  <si>
    <t>Краска для сайдинга 0,5Л-0,65 кг C62, цвет голубой океан</t>
  </si>
  <si>
    <t>Доборные элементы</t>
  </si>
  <si>
    <t xml:space="preserve">Лента ЭПДМ 60х1 мм в рулонах, 30 пог. м. в 1 рулоне </t>
  </si>
  <si>
    <t>Перфорированный профиль 50/30X2,5 м</t>
  </si>
  <si>
    <t>Перфорированный профиль 100/30X2,5 м</t>
  </si>
  <si>
    <t xml:space="preserve">Комплект из 2 зажимов для монтажа фиброцементного сайдинга, тип 2 </t>
  </si>
  <si>
    <t>Полотно для дисковых пил Leitz 4 Teeth D160/20</t>
  </si>
  <si>
    <t>Профили</t>
  </si>
  <si>
    <t>Стартовый профиль алюминиевый для Cedral, длина 3 м, цвет С02 солнечный лес</t>
  </si>
  <si>
    <t>Конечный профиль</t>
  </si>
  <si>
    <t>Конечный профиль 45/26/10/17 L=3м алюминиевый C01</t>
  </si>
  <si>
    <t>Конечный профиль 45/26/10/17 L=3м алюминиевый C02</t>
  </si>
  <si>
    <t>Конечный профиль 45/26/10/17 L=3M алюминиевый C03</t>
  </si>
  <si>
    <t>Конечный профиль 45/26/10/17 L=3M алюминиевый C04</t>
  </si>
  <si>
    <t>Конечный профиль 45/26/10/17 L=3M алюминиевый C05</t>
  </si>
  <si>
    <t>Конечный профиль 45/26/10/17 L=3M алюминиевый C06</t>
  </si>
  <si>
    <t>Конечный профиль 45/26/10/17 L=3м алюминиевый C07</t>
  </si>
  <si>
    <t>Конечный профиль 45/26/10/17 L=3м алюминиевый C08</t>
  </si>
  <si>
    <t>Конечный профиль 45/26/10/17 L=3м алюминиевый C10</t>
  </si>
  <si>
    <t>Конечный профиль 45/26/10/17 L=3M алюминиевый C11</t>
  </si>
  <si>
    <t>Конечный профиль 45/26/10/17 L=3M алюминиевый C14</t>
  </si>
  <si>
    <t>Конечный профиль 45/26/10/17 L=3M алюминиевый C15</t>
  </si>
  <si>
    <t>Конечный профиль 45/26/10/17 L=3M алюминиевый C30</t>
  </si>
  <si>
    <t>Конечный профиль 45/26/10/17 L=3M алюминиевый C31</t>
  </si>
  <si>
    <t>Конечный профиль 45/26/10/17 L=3м алюминиевый C32</t>
  </si>
  <si>
    <t>Конечный профиль 45/26/10/17 L=3м алюминиевый C50</t>
  </si>
  <si>
    <t>Конечный профиль 45/26/10/17 L=3M алюминиевый C51</t>
  </si>
  <si>
    <t>Конечный профиль 45/26/10/17 L=3M алюминиевый C52</t>
  </si>
  <si>
    <t>Конечный профиль 45/26/10/17 L=3M алюминиевый C53</t>
  </si>
  <si>
    <t>Конечный профиль 45/26/10/17 L=3M алюминиевый C54</t>
  </si>
  <si>
    <t>Конечный профиль 45/26/10/17 L=3M алюминиевый C55</t>
  </si>
  <si>
    <t>Конечный профиль 45/26/10/17 L=3M алюминиевый C56</t>
  </si>
  <si>
    <t>Конечный профиль 45/26/10/17 L=3M алюминиевый C57</t>
  </si>
  <si>
    <t>Конечный профиль 45/26/10/17 L=3M алюминиевый C58</t>
  </si>
  <si>
    <t>Конечный профиль 45/26/10/17 L=3M алюминиевый C59</t>
  </si>
  <si>
    <t>Конечный профиль 45/26/10/17 L=3M алюминиевый C60</t>
  </si>
  <si>
    <t>Конечный профиль 45/26/10/17 L=3M алюминиевый C61</t>
  </si>
  <si>
    <t>Конечный профиль 45/26/10/17 L=3M алюминиевый C62</t>
  </si>
  <si>
    <t>Внешний асимметричный угловой профиль</t>
  </si>
  <si>
    <t>Внешний асимметричный угловой профиль L=3M алюминиевый C01</t>
  </si>
  <si>
    <t>Внешний асимметричный угловой профиль L=3M алюминиевый C02</t>
  </si>
  <si>
    <t>Внешний асимметричный угловой профиль L=3M алюминиевый C03</t>
  </si>
  <si>
    <t>Внешний асимметричный угловой профиль L=3M алюминиевый C04</t>
  </si>
  <si>
    <t>Внешний асимметричный угловой профиль L=3M алюминиевый C05</t>
  </si>
  <si>
    <t>Внешний асимметричный угловой профиль L=3M алюминиевый C06</t>
  </si>
  <si>
    <t>Внешний асимметричный угловой профиль L=3M алюминиевый C07</t>
  </si>
  <si>
    <t>Внешний асимметричный угловой профиль L=3M алюминиевый C08</t>
  </si>
  <si>
    <t>Внешний асимметричный угловой профиль L=3M алюминиевый C10</t>
  </si>
  <si>
    <t>Внешний асимметричный угловой профиль L=3M алюминиевый C11</t>
  </si>
  <si>
    <t>Внешний асимметричный угловой профиль L=3M алюминиевый C14</t>
  </si>
  <si>
    <t>Внешний асимметричный угловой профиль L=3M алюминиевый C15</t>
  </si>
  <si>
    <t>Внешний асимметричный угловой профиль L=3M алюминиевый C18/C19</t>
  </si>
  <si>
    <t>Внешний асимметричный угловой профиль L=3M алюминиевый C30</t>
  </si>
  <si>
    <t>Внешний асимметричный угловой профиль L=3M алюминиевый C31</t>
  </si>
  <si>
    <t>Внешний асимметричный угловой профиль L=3M алюминиевый C32</t>
  </si>
  <si>
    <t>Внешний асимметричный угловой профиль L=3M алюминиевый C50</t>
  </si>
  <si>
    <t>Внешний асимметричный угловой профиль L=3M алюминиевый C51</t>
  </si>
  <si>
    <t>Внешний асимметричный угловой профиль L=3M алюминиевый C52</t>
  </si>
  <si>
    <t>Внешний асимметричный угловой профиль L=3M алюминиевый C53</t>
  </si>
  <si>
    <t>Внешний асимметричный угловой профиль L=3M алюминиевый C54</t>
  </si>
  <si>
    <t>Внешний асимметричный угловой профиль L=3M алюминиевый C55</t>
  </si>
  <si>
    <t>Внешний асимметричный угловой профиль L=3M алюминиевый C56</t>
  </si>
  <si>
    <t>Внешний асимметричный угловой профиль L=3M алюминиевый C57</t>
  </si>
  <si>
    <t>Внешний асимметричный угловой профиль L=3M алюминиевый C58</t>
  </si>
  <si>
    <t>Внешний асимметричный угловой профиль L=3M алюминиевый C59</t>
  </si>
  <si>
    <t>Внешний асимметричный угловой профиль L=3M алюминиевый C60</t>
  </si>
  <si>
    <t>Внешний асимметричный угловой профиль L=3M алюминиевый C61</t>
  </si>
  <si>
    <t>Внешний асимметричный угловой профиль L=3M алюминиевый C62</t>
  </si>
  <si>
    <t>Внешний симметричный угловой профиль</t>
  </si>
  <si>
    <t>Внешний симметричный угловой профиль L=3M алюминиевый C01</t>
  </si>
  <si>
    <t>Внешний симметричный угловой профиль L=3M алюминиевый C02</t>
  </si>
  <si>
    <t>Внешний симметричный угловой профиль L=3M алюминиевый C03</t>
  </si>
  <si>
    <t>Внешний симметричный угловой профиль L=3M алюминиевый C04</t>
  </si>
  <si>
    <t>Внешний симметричный угловой профиль L=3M алюминиевый C05</t>
  </si>
  <si>
    <t>Внешний симметричный угловой профиль L=3M алюминиевый C06</t>
  </si>
  <si>
    <t>Внешний симметричный угловой профиль L=3M алюминиевый C07</t>
  </si>
  <si>
    <t>Внешний симметричный угловой профиль L=3M алюминиевый C08</t>
  </si>
  <si>
    <t>Внешний симметричный угловой профиль L=3M алюминиевый C10</t>
  </si>
  <si>
    <t>Внешний симметричный угловой профиль L=3M алюминиевый C11</t>
  </si>
  <si>
    <t>Внешний симметричный угловой профиль L=3M алюминиевый C14</t>
  </si>
  <si>
    <t>Внешний симметричный угловой профиль L=3M алюминиевый C15</t>
  </si>
  <si>
    <t>Внешний симметричный угловой профиль L=3M алюминиевый C18/C19</t>
  </si>
  <si>
    <t>Внешний симметричный угловой профиль L=3M алюминиевый C30</t>
  </si>
  <si>
    <t>Внешний симметричный угловой профиль L=3M алюминиевый C31</t>
  </si>
  <si>
    <t>Внешний симметричный угловой профиль L=3M алюминиевый C32</t>
  </si>
  <si>
    <t>Внешний симметричный угловой профиль L=3M алюминиевый C50</t>
  </si>
  <si>
    <t>Внешний симметричный угловой профиль L=3M алюминиевый C51</t>
  </si>
  <si>
    <t>Внешний симметричный угловой профиль L=3M алюминиевый C52</t>
  </si>
  <si>
    <t>Внешний симметричный угловой профиль L=3M алюминиевый C53</t>
  </si>
  <si>
    <t>Внешний симметричный угловой профиль L=3M алюминиевый C54</t>
  </si>
  <si>
    <t>Внешний симметричный угловой профиль L=3M алюминиевый C55</t>
  </si>
  <si>
    <t>Внешний симметричный угловой профиль L=3M алюминиевый C56</t>
  </si>
  <si>
    <t>Внешний симметричный угловой профиль L=3M алюминиевый C57</t>
  </si>
  <si>
    <t>Внешний симметричный угловой профиль L=3M алюминиевый C58</t>
  </si>
  <si>
    <t>Внешний симметричный угловой профиль L=3M алюминиевый C59</t>
  </si>
  <si>
    <t>Внешний симметричный угловой профиль L=3M алюминиевый C60</t>
  </si>
  <si>
    <t>Внешний симметричный угловой профиль L=3M алюминиевый C61</t>
  </si>
  <si>
    <t>Внешний симметричный угловой профиль L=3M алюминиевый C62</t>
  </si>
  <si>
    <t>Профиль внутреннего угла</t>
  </si>
  <si>
    <t>Профиль внутреннего угла 3 м C01</t>
  </si>
  <si>
    <t>Профиль внутреннего угла 3 м C02</t>
  </si>
  <si>
    <t>Профиль внутреннего угла 3 м C03</t>
  </si>
  <si>
    <t>Профиль внутреннего угла 3 м C04</t>
  </si>
  <si>
    <t>Профиль внутреннего угла 3 м C05</t>
  </si>
  <si>
    <t>Профиль внутреннего угла 3 м C06</t>
  </si>
  <si>
    <t>Профиль внутреннего угла 3 м C07</t>
  </si>
  <si>
    <t>Профиль внутреннего угла 3 м C08</t>
  </si>
  <si>
    <t>Профиль внутреннего угла 3 м C10</t>
  </si>
  <si>
    <t>Профиль внутреннего угла 3 м C11</t>
  </si>
  <si>
    <t>Профиль внутреннего угла 3 м C14</t>
  </si>
  <si>
    <t>Профиль внутреннего угла 3 м C15</t>
  </si>
  <si>
    <t>Профиль внутреннего угла 3 м C18/C19</t>
  </si>
  <si>
    <t>Профиль внутреннего угла 3 м C30</t>
  </si>
  <si>
    <t>Профиль внутреннего угла 3 м C31</t>
  </si>
  <si>
    <t>Профиль внутреннего угла 3 м C32</t>
  </si>
  <si>
    <t>Профиль внутреннего угла 3 м C50</t>
  </si>
  <si>
    <t>Профиль внутреннего угла 3 м C51</t>
  </si>
  <si>
    <t>Профиль внутреннего угла 3 м C52</t>
  </si>
  <si>
    <t>Профиль внутреннего угла 3 м C53</t>
  </si>
  <si>
    <t>Профиль внутреннего угла 3 м C54</t>
  </si>
  <si>
    <t>Профиль внутреннего угла 3 м C55</t>
  </si>
  <si>
    <t>Профиль внутреннего угла 3 м C56</t>
  </si>
  <si>
    <t>Профиль внутреннего угла 3 м C57</t>
  </si>
  <si>
    <t>Профиль внутреннего угла 3 м C58</t>
  </si>
  <si>
    <t>Профиль внутреннего угла 3 м C59</t>
  </si>
  <si>
    <t>Профиль внутреннего угла 3 м C60</t>
  </si>
  <si>
    <t>Профиль внутреннего угла 3 м C61</t>
  </si>
  <si>
    <t>Профиль внутреннего угла 3 м C62</t>
  </si>
  <si>
    <t>Соединительный профиль</t>
  </si>
  <si>
    <t>Соединительный профиль алюминиевый 3 м 45/15/8 C01</t>
  </si>
  <si>
    <t>Соединительный профиль алюминиевый 3 м 45/15/8 C02</t>
  </si>
  <si>
    <t>Соединительный профиль алюминиевый 3 м 45/15/8 C03</t>
  </si>
  <si>
    <t>Соединительный профиль алюминиевый 3 м 45/15/8 C04</t>
  </si>
  <si>
    <t>Соединительный профиль алюминиевый 3 м 45/15/8 C05</t>
  </si>
  <si>
    <t>Соединительный профиль алюминиевый 3 м 45/15/8 C06</t>
  </si>
  <si>
    <t>Соединительный профиль алюминиевый 3 м 45/15/8 C07</t>
  </si>
  <si>
    <t>Соединительный профиль алюминиевый 3 м 45/15/8 C08</t>
  </si>
  <si>
    <t>Соединительный профиль алюминиевый 3 м 45/15/8 C10</t>
  </si>
  <si>
    <t>Соединительный профиль алюминиевый 3 м 45/15/8 C11</t>
  </si>
  <si>
    <t>Соединительный профиль алюминиевый 3 м 45/15/8 C14</t>
  </si>
  <si>
    <t>Соединительный профиль алюминиевый 3 м 45/15/8 C15</t>
  </si>
  <si>
    <t>Соединительный профиль алюминиевый 3 м 45/15/8 C18/C19</t>
  </si>
  <si>
    <t>Соединительный профиль алюминиевый 3 м 45/15/8 C30</t>
  </si>
  <si>
    <t>Соединительный профиль алюминиевый 3 м 45/15/8 C31</t>
  </si>
  <si>
    <t>Соединительный профиль алюминиевый 3 м 45/15/8 C32</t>
  </si>
  <si>
    <t>Соединительный профиль алюминиевый 3 м 45/15/8 C50</t>
  </si>
  <si>
    <t>Соединительный профиль алюминиевый 3 м 45/15/8 C51</t>
  </si>
  <si>
    <t>Соединительный профиль алюминиевый 3 м 45/15/8 C52</t>
  </si>
  <si>
    <t>Соединительный профиль алюминиевый 3 м 45/15/8 C53</t>
  </si>
  <si>
    <t>Соединительный профиль алюминиевый 3 м 45/15/8 C54</t>
  </si>
  <si>
    <t>Соединительный профиль алюминиевый 3 м 45/15/8 C55</t>
  </si>
  <si>
    <t>Соединительный профиль алюминиевый 3 м 45/15/8 C56</t>
  </si>
  <si>
    <t>Соединительный профиль алюминиевый 3 м 45/15/8 C57</t>
  </si>
  <si>
    <t>Соединительный профиль алюминиевый 3 м 45/15/8 C58</t>
  </si>
  <si>
    <t>Соединительный профиль алюминиевый 3 м 45/15/8 C59</t>
  </si>
  <si>
    <t>Соединительный профиль алюминиевый 3 м 45/15/8 C60</t>
  </si>
  <si>
    <t>Соединительный профиль алюминиевый 3 м 45/15/8 C61</t>
  </si>
  <si>
    <t>Соединительный профиль алюминиевый 3 м 45/15/8 C62</t>
  </si>
  <si>
    <t xml:space="preserve">Cedral Click Wood 3600x186х12 mm </t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</si>
  <si>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</si>
  <si>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</si>
  <si>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</si>
  <si>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</si>
  <si>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</si>
  <si>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</si>
  <si>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</si>
  <si>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</si>
  <si>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</si>
  <si>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 xml:space="preserve">Cedral Click Wood 3600x186x12 mm </t>
    </r>
    <r>
      <rPr>
        <sz val="9"/>
        <rFont val="Arial Cyr"/>
        <charset val="204"/>
      </rPr>
      <t>C11 Золотой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</si>
  <si>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</si>
  <si>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</si>
  <si>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</si>
  <si>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</si>
  <si>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</si>
  <si>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</si>
  <si>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</si>
  <si>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</si>
  <si>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</si>
  <si>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</si>
  <si>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</si>
  <si>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</si>
  <si>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</si>
  <si>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</si>
  <si>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</si>
  <si>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</si>
  <si>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</si>
  <si>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</si>
  <si>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</si>
  <si>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C62 Голубой океан</t>
    </r>
  </si>
  <si>
    <t>Cedral Click Smooth 3600x186x12 mm</t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</si>
  <si>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</si>
  <si>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</si>
  <si>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</si>
  <si>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</si>
  <si>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</si>
  <si>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</si>
  <si>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</si>
  <si>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</si>
  <si>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</si>
  <si>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</si>
  <si>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</si>
  <si>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</si>
  <si>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</si>
  <si>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</si>
  <si>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</si>
  <si>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</si>
  <si>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</si>
  <si>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</si>
  <si>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</si>
  <si>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</si>
  <si>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</si>
  <si>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</si>
  <si>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</si>
  <si>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</si>
  <si>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</si>
  <si>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</si>
  <si>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</si>
  <si>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</si>
  <si>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</si>
  <si>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C62 Голубой океан</t>
    </r>
  </si>
  <si>
    <t>Доборные элементы для Cedral Click</t>
  </si>
  <si>
    <t>Стартовый профиль алюминиевый для Cedral Click, длина 3,05 м</t>
  </si>
  <si>
    <t>Внешний угловой профиль</t>
  </si>
  <si>
    <t>Внешний угловой профиль для Cedral Click L=3M алюминиевый C01</t>
  </si>
  <si>
    <t>Внешний угловой профиль для Cedral Click L=3M алюминиевый C02</t>
  </si>
  <si>
    <t>Внешний угловой профиль для Cedral Click L=3M алюминиевый C03</t>
  </si>
  <si>
    <t>Внешний угловой профиль для Cedral Click L=3M алюминиевый C04</t>
  </si>
  <si>
    <t>Внешний угловой профиль для Cedral Click L=3M алюминиевый C05</t>
  </si>
  <si>
    <t>Внешний угловой профиль для Cedral Click L=3M алюминиевый C06</t>
  </si>
  <si>
    <t>Внешний угловой профиль для Cedral Click L=3M алюминиевый C07</t>
  </si>
  <si>
    <t>Внешний угловой профиль для Cedral Click L=3M алюминиевый C08</t>
  </si>
  <si>
    <t>Внешний угловой профиль для Cedral Click L=3M алюминиевый C10</t>
  </si>
  <si>
    <t>Внешний угловой профиль для Cedral Click L=3M алюминиевый C11</t>
  </si>
  <si>
    <t>Внешний угловой профиль для Cedral Click L=3M алюминиевый C14</t>
  </si>
  <si>
    <t>Внешний угловой профиль для Cedral Click L=3M алюминиевый C15</t>
  </si>
  <si>
    <t>Внешний угловой профиль для Cedral Click L=3M алюминиевый C18/C19</t>
  </si>
  <si>
    <t>Внешний угловой профиль для Cedral Click L=3M алюминиевый C30</t>
  </si>
  <si>
    <t>Внешний угловой профиль для Cedral Click L=3M алюминиевый C31</t>
  </si>
  <si>
    <t>Внешний угловой профиль для Cedral Click L=3M алюминиевый C32</t>
  </si>
  <si>
    <t>Внешний угловой профиль для Cedral Click L=3M алюминиевый C50</t>
  </si>
  <si>
    <t>Внешний угловой профиль для Cedral Click L=3M алюминиевый C51</t>
  </si>
  <si>
    <t>Внешний угловой профиль для Cedral Click L=3M алюминиевый C52</t>
  </si>
  <si>
    <t>Внешний угловой профиль для Cedral Click L=3M алюминиевый C53</t>
  </si>
  <si>
    <t>Внешний угловой профиль для Cedral Click L=3M алюминиевый C54</t>
  </si>
  <si>
    <t>Внешний угловой профиль для Cedral Click L=3M алюминиевый C55</t>
  </si>
  <si>
    <t>Внешний угловой профиль для Cedral Click L=3M алюминиевый C56</t>
  </si>
  <si>
    <t>Внешний угловой профиль для Cedral Click L=3M алюминиевый C57</t>
  </si>
  <si>
    <t>Внешний угловой профиль для Cedral Click L=3M алюминиевый C58</t>
  </si>
  <si>
    <t>Внешний угловой профиль для Cedral Click L=3M алюминиевый C59</t>
  </si>
  <si>
    <t>Внешний угловой профиль для Cedral Click L=3M алюминиевый C60</t>
  </si>
  <si>
    <t>Внешний угловой профиль для Cedral Click L=3M алюминиевый C61</t>
  </si>
  <si>
    <t>Внешний угловой профиль для Cedral Click L=3M алюминиевый C62</t>
  </si>
  <si>
    <t>Внутренний угловой профиль</t>
  </si>
  <si>
    <t>Внутренний угловой профиль для Cedral Click L=3M алюминиевый C01</t>
  </si>
  <si>
    <t>Внутренний угловой профиль для Cedral Click L=3M алюминиевый C02</t>
  </si>
  <si>
    <t>Внутренний угловой профиль для Cedral Click L=3M алюминиевый C03</t>
  </si>
  <si>
    <t>Внутренний угловой профиль для Cedral Click L=3M алюминиевый C04</t>
  </si>
  <si>
    <t>Внутренний угловой профиль для Cedral Click L=3M алюминиевый C05</t>
  </si>
  <si>
    <t>Внутренний угловой профиль для Cedral Click L=3M алюминиевый C06</t>
  </si>
  <si>
    <t>Внутренний угловой профиль для Cedral Click L=3M алюминиевый C07</t>
  </si>
  <si>
    <t>Внутренний угловой профиль для Cedral Click L=3M алюминиевый C08</t>
  </si>
  <si>
    <t>Внутренний угловой профиль для Cedral Click L=3M алюминиевый C10</t>
  </si>
  <si>
    <t>Внутренний угловой профиль для Cedral Click L=3M алюминиевый C11</t>
  </si>
  <si>
    <t>Внутренний угловой профиль для Cedral Click L=3M алюминиевый C14</t>
  </si>
  <si>
    <t>Внутренний угловой профиль для Cedral Click L=3M алюминиевый C15</t>
  </si>
  <si>
    <t>Внутренний угловой профиль для Cedral Click L=3M алюминиевый C18/C19</t>
  </si>
  <si>
    <t>Внутренний угловой профиль для Cedral Click L=3M алюминиевый C30</t>
  </si>
  <si>
    <t>Внутренний угловой профиль для Cedral Click L=3M алюминиевый C31</t>
  </si>
  <si>
    <t>Внутренний угловой профиль для Cedral Click L=3M алюминиевый C32</t>
  </si>
  <si>
    <t>Внутренний угловой профиль для Cedral Click L=3M алюминиевый C50</t>
  </si>
  <si>
    <t>Внутренний угловой профиль для Cedral Click L=3M алюминиевый C51</t>
  </si>
  <si>
    <t>Внутренний угловой профиль для Cedral Click L=3M алюминиевый C52</t>
  </si>
  <si>
    <t>Внутренний угловой профиль для Cedral Click L=3M алюминиевый C53</t>
  </si>
  <si>
    <t>Внутренний угловой профиль для Cedral Click L=3M алюминиевый C54</t>
  </si>
  <si>
    <t>Внутренний угловой профиль для Cedral Click L=3M алюминиевый C55</t>
  </si>
  <si>
    <t>Внутренний угловой профиль для Cedral Click L=3M алюминиевый C56</t>
  </si>
  <si>
    <t>Внутренний угловой профиль для Cedral Click L=3M алюминиевый C57</t>
  </si>
  <si>
    <t>Внутренний угловой профиль для Cedral Click L=3M алюминиевый C58</t>
  </si>
  <si>
    <t>Внутренний угловой профиль для Cedral Click L=3M алюминиевый C59</t>
  </si>
  <si>
    <t>Внутренний угловой профиль для Cedral Click L=3M алюминиевый C60</t>
  </si>
  <si>
    <t>Внутренний угловой профиль для Cedral Click L=3M алюминиевый C61</t>
  </si>
  <si>
    <t>Внутренний угловой профиль для Cedral Click L=3M алюминиевый C62</t>
  </si>
  <si>
    <t xml:space="preserve">Профиль для обрамления проёмов </t>
  </si>
  <si>
    <t>Поставщик:</t>
  </si>
  <si>
    <t>Наименование</t>
  </si>
  <si>
    <t>Длина</t>
  </si>
  <si>
    <t>Ширина</t>
  </si>
  <si>
    <t>Толщина</t>
  </si>
  <si>
    <t>Кол-во на паллете</t>
  </si>
  <si>
    <t>Высота</t>
  </si>
  <si>
    <t>мм</t>
  </si>
  <si>
    <t>шт</t>
  </si>
  <si>
    <t>паллета, кг</t>
  </si>
  <si>
    <t>Cedral Click</t>
  </si>
  <si>
    <t>EQUITONE [tectiva]</t>
  </si>
  <si>
    <t>Стартовый профиль для вертикального монтажа Cedral Click, длина 3 м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</si>
  <si>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C21 Коричневая глина</t>
    </r>
  </si>
  <si>
    <t>Конечный профиль 45/26/10/17 L=3M алюминиевый C18/19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</si>
  <si>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</si>
  <si>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C02 Солнечный лес</t>
    </r>
  </si>
  <si>
    <t>Краска для сайдинга 0,5Л-0,65 кг C21, цвет коричневая глина</t>
  </si>
  <si>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</si>
  <si>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</si>
  <si>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</si>
  <si>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</si>
  <si>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</si>
  <si>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</si>
  <si>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 xml:space="preserve">Стартовый профиль </t>
  </si>
  <si>
    <t xml:space="preserve">Профиль внутреннего угла </t>
  </si>
  <si>
    <t xml:space="preserve">Внешний симметричный угловой профиль </t>
  </si>
  <si>
    <t>Внешний асимметричный угловой профиль
L=3M Алюм.</t>
  </si>
  <si>
    <t xml:space="preserve">Конечный профиль </t>
  </si>
  <si>
    <t xml:space="preserve">CEDRAL click wood  </t>
  </si>
  <si>
    <t>CEDRAL click smooth</t>
  </si>
  <si>
    <t>CEDRAL click wood  /   КЕДРАЛ клик вуд  (фактура под дерево)</t>
  </si>
  <si>
    <t>3600х186x12 мм / 12.2 кг/шт</t>
  </si>
  <si>
    <t>CEDRAL click smooth   /   КЕДРАЛ клик смус (фактура гладкая)</t>
  </si>
  <si>
    <t xml:space="preserve"> 3600х186х12 мм / 12.2 кг/шт</t>
  </si>
  <si>
    <t xml:space="preserve">Внешний угловой профиль </t>
  </si>
  <si>
    <t>L=3.05м Алюм.</t>
  </si>
  <si>
    <t>45/15/8 L=3M Алюм.</t>
  </si>
  <si>
    <t>1 шт.</t>
  </si>
  <si>
    <t>50/30х2,5м. Алюм.</t>
  </si>
  <si>
    <t>100х30х2,5м. Алюм.</t>
  </si>
  <si>
    <t>45/15/8, L=3м Алюм.</t>
  </si>
  <si>
    <t xml:space="preserve"> L=3м, Алюм.</t>
  </si>
  <si>
    <t>30/10/30/9, L=3м, Алюм. 
цвет базовый - С02</t>
  </si>
  <si>
    <t>L=3м, Алюм.</t>
  </si>
  <si>
    <t>1 банка - 0,5 л.</t>
  </si>
  <si>
    <t>Комплект -2 шт.</t>
  </si>
  <si>
    <t>1 упаковка - 30  пог.м.</t>
  </si>
  <si>
    <t>Поле для данных дилера</t>
  </si>
  <si>
    <t>L=3M, Алюм.</t>
  </si>
  <si>
    <t>L=3 м., Алюм</t>
  </si>
  <si>
    <t>Стартовый профиль  (неокрашенный)</t>
  </si>
  <si>
    <t>Стартовый профиль для вертикального монтажа Cedral Click</t>
  </si>
  <si>
    <t>Краска для ретуши сайдинга</t>
  </si>
  <si>
    <t>Лента EPDM  60 х 1mm</t>
  </si>
  <si>
    <t>Перфорированный профиль 100</t>
  </si>
  <si>
    <t>Перфорированный профиль 50</t>
  </si>
  <si>
    <t>Кляммер + Заклёпка для кляммера для крепления доски с пазом</t>
  </si>
  <si>
    <t xml:space="preserve">Кляммер + Винт нарезной для крепления доски </t>
  </si>
  <si>
    <t>Доска</t>
  </si>
  <si>
    <t>Саморезы TORX+WING (по дереву, грибовидная окрашенная шляпка в цвет доски)</t>
  </si>
  <si>
    <t>Специалист Отдела логистики</t>
  </si>
  <si>
    <t>Доска
CEDRAL wood  /  КЕДРАЛ вуд (фактура под дерево)</t>
  </si>
  <si>
    <t>Доска
CEDRAL smooth  /  КЕДРАЛ смус (фактура гладкая)</t>
  </si>
  <si>
    <t>ПОЛЕЗНАЯ ИНФОРМАЦИЯ</t>
  </si>
  <si>
    <t xml:space="preserve"> Саморезы TORX+WING (по дереву, грибовидная окрашенная шляпка в цвет доски)</t>
  </si>
  <si>
    <t xml:space="preserve">Анастасия Леженникова </t>
  </si>
  <si>
    <t xml:space="preserve">Ирина Побрызганова </t>
  </si>
  <si>
    <t xml:space="preserve">Контакты Отдела логистики: </t>
  </si>
  <si>
    <t>Логистические параметры товара</t>
  </si>
  <si>
    <t>CEDRAL Click</t>
  </si>
  <si>
    <t xml:space="preserve">CEDRAL </t>
  </si>
  <si>
    <t>Стоимость за 1 шт/руб с НДС</t>
  </si>
  <si>
    <t>Стоимость за 1 м.кв/руб с НДС</t>
  </si>
  <si>
    <t>Стоимость за 1м.кв/руб с НДС</t>
  </si>
  <si>
    <t>Наши сайты     |    www.eternit.ru    |   www.cedral.ru</t>
  </si>
  <si>
    <t>Cedral Click Wood /Smooth</t>
  </si>
  <si>
    <t>Cedral Wood / Smooth</t>
  </si>
  <si>
    <t>ФОРМА ЗАКАЗА 
CEDRAL / CEDRAL click - фиброцементный сайдинг</t>
  </si>
  <si>
    <t>Ваш менеджер в Компании "Etex"</t>
  </si>
  <si>
    <t>ООО "'ЭТЕКС"   |   Etex LLC Russia</t>
  </si>
  <si>
    <t xml:space="preserve">Призван стать ТРАДИЦИЕЙ на рынке фасадов России! </t>
  </si>
  <si>
    <r>
      <t xml:space="preserve">Саморезы по дереву 200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</si>
  <si>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Саморезы по металлу 200 шт./уп., пр-во "Граббер", 4.2 x 32 mm </t>
    </r>
    <r>
      <rPr>
        <sz val="9"/>
        <color indexed="62"/>
        <rFont val="Arial Cyr"/>
        <charset val="204"/>
      </rPr>
      <t xml:space="preserve">(углеродистая сталь с антикорозийным покрытием) Тайвань </t>
    </r>
  </si>
  <si>
    <t>Саморезы по дереву 200 шт./уп., пр-во "Граббер"</t>
  </si>
  <si>
    <t>Саморезы по металлу 200 шт./уп., пр-во "Граббер"</t>
  </si>
  <si>
    <t>Перфорированный профиль 100/30х2,5 м</t>
  </si>
  <si>
    <t>Перфорированный профиль 50/30х2,5 м</t>
  </si>
  <si>
    <t xml:space="preserve">Лента ЭПДМ 60 х 1 мм в рулонах, 30 пог. м. в 1 рулоне </t>
  </si>
  <si>
    <t>4,8X38, 
диам. шляпки -12 мм,
 1 упк.- 100 шт. Оригинальные. Бельгия</t>
  </si>
  <si>
    <t>4.8х38 mm, 
диам. шляпки -12 мм,
 1 упк.- 100 шт. Оригинальные. Бельгия</t>
  </si>
  <si>
    <t>Ваш ИНН</t>
  </si>
  <si>
    <t>обязательно для заполнения</t>
  </si>
  <si>
    <t>Вес нетто</t>
  </si>
  <si>
    <t>кг / шт</t>
  </si>
  <si>
    <t>Вес брутто</t>
  </si>
  <si>
    <t>EQUITONE [Linea]</t>
  </si>
  <si>
    <t>EQUITONE [Natura]</t>
  </si>
  <si>
    <t>EQUITONE [Pictura]</t>
  </si>
  <si>
    <t>EQUITONE [Textura]</t>
  </si>
  <si>
    <t>EQUITONE [materia]</t>
  </si>
  <si>
    <t>доставка</t>
  </si>
  <si>
    <t>Конечный профиль 45/26/10/17 L=3M алюминиевый C21</t>
  </si>
  <si>
    <t>Внешний асимметричный угловой профиль L=3M алюминиевый C21</t>
  </si>
  <si>
    <t>Внешний симметричный угловой профиль L=3M алюминиевый C21</t>
  </si>
  <si>
    <t>Профиль внутреннего угла 3 м C21</t>
  </si>
  <si>
    <t>Соединительный профиль алюминиевый 3 м 45/15/8 C21</t>
  </si>
  <si>
    <t>Габариты паллета, мм</t>
  </si>
  <si>
    <t>Винт биметаллический самонарезающий для металлических подсистем 200 шт/уп., Бельгия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</si>
  <si>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</si>
  <si>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</si>
  <si>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r>
      <t xml:space="preserve">Саморезы по дереву HD 4,0x45mm 250 шт./уп. в комплекте с битой Torx </t>
    </r>
    <r>
      <rPr>
        <sz val="9"/>
        <color indexed="62"/>
        <rFont val="Arial Cyr"/>
        <charset val="204"/>
      </rPr>
      <t>(нерж. сталь), Оригинальные Cedral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</si>
  <si>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C21 Коричневая глина</t>
    </r>
  </si>
  <si>
    <t>Цена за ед. 
с НДС 20%</t>
  </si>
  <si>
    <t>Цена за ед. 
без НДС</t>
  </si>
  <si>
    <t>Сумма заказа в рублях с НДС 20% без скидок</t>
  </si>
  <si>
    <t>Сумма заказа с НДС 20%
без скидок</t>
  </si>
  <si>
    <t>Внимание!</t>
  </si>
  <si>
    <t>https://eternit.ru/for-dealers/</t>
  </si>
  <si>
    <t xml:space="preserve">Размещение ЗАКАЗА </t>
  </si>
  <si>
    <t xml:space="preserve">Размещение заказов осуществляется через личный кабинет дилера: </t>
  </si>
  <si>
    <t>Надоконный профиль для Cedral Click L=3M алюминиевый C01</t>
  </si>
  <si>
    <t>Надоконный профиль для Cedral Click L=3M алюминиевый C02</t>
  </si>
  <si>
    <t>Надоконный профиль для Cedral Click L=3M алюминиевый C03</t>
  </si>
  <si>
    <t>Надоконный профиль для Cedral Click L=3M алюминиевый C04</t>
  </si>
  <si>
    <t>Надоконный профиль для Cedral Click L=3M алюминиевый C05</t>
  </si>
  <si>
    <t>Надоконный профиль для Cedral Click L=3M алюминиевый C06</t>
  </si>
  <si>
    <t>Надоконный профиль для Cedral Click L=3M алюминиевый C07</t>
  </si>
  <si>
    <t>Надоконный профиль для Cedral Click L=3M алюминиевый C08</t>
  </si>
  <si>
    <t>Надоконный профиль для Cedral Click L=3M алюминиевый C10</t>
  </si>
  <si>
    <t>Надоконный профиль для Cedral Click L=3M алюминиевый C11</t>
  </si>
  <si>
    <t>Надоконный профиль для Cedral Click L=3M алюминиевый C14</t>
  </si>
  <si>
    <t>Надоконный профиль для Cedral Click L=3M алюминиевый C15</t>
  </si>
  <si>
    <t>Надоконный профиль для Cedral Click L=3M алюминиевый C18/C19</t>
  </si>
  <si>
    <t>Надоконный профиль для Cedral Click L=3M алюминиевый C21</t>
  </si>
  <si>
    <t>Надоконный профиль для Cedral Click L=3M алюминиевый C30</t>
  </si>
  <si>
    <t>Надоконный профиль для Cedral Click L=3M алюминиевый C31</t>
  </si>
  <si>
    <t>Надоконный профиль для Cedral Click L=3M алюминиевый C32</t>
  </si>
  <si>
    <t>Надоконный профиль для Cedral Click L=3M алюминиевый C50</t>
  </si>
  <si>
    <t>Надоконный профиль для Cedral Click L=3M алюминиевый C51</t>
  </si>
  <si>
    <t>Надоконный профиль для Cedral Click L=3M алюминиевый C52</t>
  </si>
  <si>
    <t>Надоконный профиль для Cedral Click L=3M алюминиевый C53</t>
  </si>
  <si>
    <t>Надоконный профиль для Cedral Click L=3M алюминиевый C54</t>
  </si>
  <si>
    <t>Надоконный профиль для Cedral Click L=3M алюминиевый C55</t>
  </si>
  <si>
    <t>Надоконный профиль для Cedral Click L=3M алюминиевый C56</t>
  </si>
  <si>
    <t>Надоконный профиль для Cedral Click L=3M алюминиевый C57</t>
  </si>
  <si>
    <t>Надоконный профиль для Cedral Click L=3M алюминиевый C58</t>
  </si>
  <si>
    <t>Надоконный профиль для Cedral Click L=3M алюминиевый C59</t>
  </si>
  <si>
    <t>Надоконный профиль для Cedral Click L=3M алюминиевый C60</t>
  </si>
  <si>
    <t>Надоконный профиль для Cedral Click L=3M алюминиевый C61</t>
  </si>
  <si>
    <t>Надоконный профиль для Cedral Click L=3M алюминиевый C62</t>
  </si>
  <si>
    <t>Внутренний угловой профиль для Cedral Click L=3M алюминиевый C21</t>
  </si>
  <si>
    <t>Саморезы</t>
  </si>
  <si>
    <r>
      <t xml:space="preserve">Саморезы по дереву 1000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</si>
  <si>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Винт биметаллический самонарезающий для металлических подсистем 200 шт/уп., 4.5 х 28 mm, </t>
    </r>
    <r>
      <rPr>
        <sz val="9"/>
        <color indexed="62"/>
        <rFont val="Arial Cyr"/>
        <charset val="204"/>
      </rPr>
      <t>Бельгия</t>
    </r>
  </si>
  <si>
    <t>Саморезы TORX+WING 4,8X38K12 STST, 100 шт./кор. (по дереву, грибовидная окрашенная шляпка), цвет C01</t>
  </si>
  <si>
    <t>Саморезы TORX+WING 4,8X38K12 STST, 100 шт./кор. (по дереву, грибовидная окрашенная шляпка), цвет C02</t>
  </si>
  <si>
    <t>Саморезы TORX+WING 4,8X38K12 STST, 100 шт./кор. (по дереву, грибовидная окрашенная шляпка), цвет C03</t>
  </si>
  <si>
    <t>Саморезы TORX+WING 4,8X38K12 STST, 100 шт./кор. (по дереву, грибовидная окрашенная шляпка), цвет C04</t>
  </si>
  <si>
    <t>Саморезы TORX+WING 4,8X38K12 STST, 100 шт./кор. (по дереву, грибовидная окрашенная шляпка), цвет C05</t>
  </si>
  <si>
    <t>Саморезы TORX+WING 4,8X38K12 STST, 100 шт./кор. (по дереву, грибовидная окрашенная шляпка), цвет C06</t>
  </si>
  <si>
    <t>Саморезы TORX+WING 4,8X38K12 STST, 100 шт./кор. (по дереву, грибовидная окрашенная шляпка), цвет C07</t>
  </si>
  <si>
    <t>Саморезы TORX+WING 4,8X38K12 STST, 100 шт./кор. (по дереву, грибовидная окрашенная шляпка), цвет C08</t>
  </si>
  <si>
    <t>Саморезы TORX+WING 4,8X38K12 STST, 100 шт./кор. (по дереву, грибовидная окрашенная шляпка), цвет C10</t>
  </si>
  <si>
    <t>Саморезы TORX+WING 4,8X38K12 STST, 100 шт./кор. (по дереву, грибовидная окрашенная шляпка), цвет C11</t>
  </si>
  <si>
    <t>Саморезы TORX+WING 4,8X38K12 STST, 100 шт./кор. (по дереву, грибовидная окрашенная шляпка), цвет C14</t>
  </si>
  <si>
    <t>Саморезы TORX+WING 4,8X38K12 STST, 100 шт./кор. (по дереву, грибовидная окрашенная шляпка), цвет C15</t>
  </si>
  <si>
    <t>Саморезы TORX+WING 4,8X38K12 STST, 100 шт./кор. (по дереву, грибовидная окрашенная шляпка), цвет C16</t>
  </si>
  <si>
    <t>Саморезы TORX+WING 4,8X38K12 STST, 100 шт./кор. (по дереву, грибовидная окрашенная шляпка), цвет C17</t>
  </si>
  <si>
    <t>Саморезы TORX+WING 4,8X38K12 STST, 100 шт./кор. (по дереву, грибовидная окрашенная шляпка), цвет C18</t>
  </si>
  <si>
    <t>Саморезы TORX+WING 4,8X38K12 STST, 100 шт./кор. (по дереву, грибовидная окрашенная шляпка), цвет C19</t>
  </si>
  <si>
    <t>Саморезы TORX+WING 4,8X38K12 STST, 100 шт./кор. (по дереву, грибовидная окрашенная шляпка), цвет C21</t>
  </si>
  <si>
    <t>Саморезы TORX+WING 4,8X38K12 STST, 100 шт./кор. (по дереву, грибовидная окрашенная шляпка), цвет C30</t>
  </si>
  <si>
    <t>Саморезы TORX+WING 4,8X38K12 STST, 100 шт./кор. (по дереву, грибовидная окрашенная шляпка), цвет C31</t>
  </si>
  <si>
    <t>Саморезы TORX+WING 4,8X38K12 STST, 100 шт./кор. (по дереву, грибовидная окрашенная шляпка), цвет C32</t>
  </si>
  <si>
    <t>Саморезы TORX+WING 4,8X38K12 STST, 100 шт./кор. (по дереву, грибовидная окрашенная шляпка), цвет C50</t>
  </si>
  <si>
    <t>Саморезы TORX+WING 4,8X38K12 STST, 100 шт./кор. (по дереву, грибовидная окрашенная шляпка), цвет C51</t>
  </si>
  <si>
    <t>Саморезы TORX+WING 4,8X38K12 STST, 100 шт./кор. (по дереву, грибовидная окрашенная шляпка), цвет C52</t>
  </si>
  <si>
    <t>Саморезы TORX+WING 4,8X38K12 STST, 100 шт./кор. (по дереву, грибовидная окрашенная шляпка), цвет C53</t>
  </si>
  <si>
    <t>Саморезы TORX+WING 4,8X38K12 STST, 100 шт./кор. (по дереву, грибовидная окрашенная шляпка), цвет C54</t>
  </si>
  <si>
    <t>Саморезы TORX+WING 4,8X38K12 STST, 100 шт./кор. (по дереву, грибовидная окрашенная шляпка), цвет C55</t>
  </si>
  <si>
    <t>Саморезы TORX+WING 4,8X38K12 STST, 100 шт./кор. (по дереву, грибовидная окрашенная шляпка), цвет C56</t>
  </si>
  <si>
    <t>Саморезы TORX+WING 4,8X38K12 STST, 100 шт./кор. (по дереву, грибовидная окрашенная шляпка), цвет C57</t>
  </si>
  <si>
    <t>Саморезы TORX+WING 4,8X38K12 STST, 100 шт./кор. (по дереву, грибовидная окрашенная шляпка), цвет C58</t>
  </si>
  <si>
    <t>Саморезы TORX+WING 4,8X38K12 STST, 100 шт./кор. (по дереву, грибовидная окрашенная шляпка), цвет C59</t>
  </si>
  <si>
    <t>Саморезы TORX+WING 4,8X38K12 STST, 100 шт./кор. (по дереву, грибовидная окрашенная шляпка), цвет C60</t>
  </si>
  <si>
    <t>Саморезы TORX+WING 4,8X38K12 STST, 100 шт./кор. (по дереву, грибовидная окрашенная шляпка), цвет C61</t>
  </si>
  <si>
    <t>Саморезы TORX+WING 4,8X38K12 STST, 100 шт./кор. (по дереву, грибовидная окрашенная шляпка), цвет C62</t>
  </si>
  <si>
    <t>Саморезы по дереву 1000 шт./уп., пр-во "Граббер"</t>
  </si>
  <si>
    <t>(Россия) Кляммер + саморез 3,9х30мм для крепления доски Cedral Click 250 шт./кор. (по дереву)</t>
  </si>
  <si>
    <t>(Бельгия) Кляммер + винт нарезной для крепления доски из фиброцемента с пазом 250 шт./кор. (по дереву)</t>
  </si>
  <si>
    <t>(Бельгия) Кляммер + заклёпка для кляммера для крепления доски из фиброцемента с пазом 250 шт./кор. (по металлу)</t>
  </si>
  <si>
    <t>(Россия) Кляммер + заклёпка 4,2х8мм для крепления доски Cedral Click 250 шт./кор.  (по металлу)</t>
  </si>
  <si>
    <t>Кляммер + Заклёпка для кляммера для крепления доски с пазом (РФ)</t>
  </si>
  <si>
    <t>Кляммер + Винт нарезной для крепления доски (РФ)</t>
  </si>
  <si>
    <t xml:space="preserve">    8-495-246-01-01</t>
  </si>
  <si>
    <t>Отдел логистики    |   + 7 495 246 01 01</t>
  </si>
</sst>
</file>

<file path=xl/styles.xml><?xml version="1.0" encoding="utf-8"?>
<styleSheet xmlns="http://schemas.openxmlformats.org/spreadsheetml/2006/main">
  <numFmts count="5">
    <numFmt numFmtId="164" formatCode="#,##0\ &quot;₽&quot;"/>
    <numFmt numFmtId="165" formatCode="0&quot; шт.&quot;"/>
    <numFmt numFmtId="166" formatCode="0.000&quot; кв. м.&quot;"/>
    <numFmt numFmtId="167" formatCode="0&quot; уп.&quot;"/>
    <numFmt numFmtId="168" formatCode="0&quot; рул.&quot;"/>
  </numFmts>
  <fonts count="58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sz val="12"/>
      <color indexed="9"/>
      <name val="Arial Cyr"/>
      <charset val="204"/>
    </font>
    <font>
      <b/>
      <sz val="10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8"/>
      <color indexed="63"/>
      <name val="Inherit"/>
    </font>
    <font>
      <sz val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6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2"/>
      <color indexed="9"/>
      <name val="Calibri"/>
      <family val="2"/>
      <charset val="204"/>
    </font>
    <font>
      <sz val="18"/>
      <color indexed="8"/>
      <name val="Noto"/>
    </font>
    <font>
      <sz val="30"/>
      <color indexed="60"/>
      <name val="Noto"/>
    </font>
    <font>
      <b/>
      <sz val="10"/>
      <color indexed="10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2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14"/>
      <color indexed="60"/>
      <name val="Calibri"/>
      <family val="2"/>
      <charset val="204"/>
    </font>
    <font>
      <b/>
      <sz val="8"/>
      <color indexed="9"/>
      <name val="Calibri"/>
      <family val="2"/>
      <charset val="204"/>
    </font>
    <font>
      <b/>
      <sz val="8"/>
      <color indexed="9"/>
      <name val="Calibri"/>
      <family val="2"/>
      <charset val="204"/>
    </font>
    <font>
      <sz val="2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sz val="9"/>
      <color indexed="62"/>
      <name val="Arial Cyr"/>
      <charset val="204"/>
    </font>
    <font>
      <b/>
      <sz val="14"/>
      <name val="Arial Cyr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1"/>
      <color indexed="8"/>
      <name val="Calibri"/>
      <family val="2"/>
      <charset val="204"/>
    </font>
    <font>
      <sz val="9"/>
      <color indexed="10"/>
      <name val="Arial Cyr"/>
      <charset val="204"/>
    </font>
    <font>
      <b/>
      <sz val="18"/>
      <color indexed="6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57" fillId="0" borderId="0" applyNumberFormat="0" applyFill="0" applyBorder="0" applyAlignment="0" applyProtection="0"/>
  </cellStyleXfs>
  <cellXfs count="243">
    <xf numFmtId="0" fontId="0" fillId="0" borderId="0" xfId="0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Border="1"/>
    <xf numFmtId="0" fontId="4" fillId="2" borderId="0" xfId="0" applyFont="1" applyFill="1" applyBorder="1"/>
    <xf numFmtId="0" fontId="6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165" fontId="0" fillId="4" borderId="0" xfId="0" applyNumberFormat="1" applyFill="1" applyProtection="1">
      <protection locked="0"/>
    </xf>
    <xf numFmtId="0" fontId="5" fillId="0" borderId="0" xfId="0" applyFont="1" applyBorder="1" applyAlignment="1">
      <alignment horizontal="left"/>
    </xf>
    <xf numFmtId="0" fontId="6" fillId="3" borderId="0" xfId="0" applyNumberFormat="1" applyFont="1" applyFill="1" applyBorder="1" applyAlignment="1">
      <alignment vertical="center" wrapText="1"/>
    </xf>
    <xf numFmtId="0" fontId="5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5" fillId="0" borderId="0" xfId="0" applyFont="1" applyFill="1" applyBorder="1"/>
    <xf numFmtId="0" fontId="7" fillId="5" borderId="0" xfId="0" applyFont="1" applyFill="1" applyBorder="1" applyAlignment="1">
      <alignment horizontal="left"/>
    </xf>
    <xf numFmtId="167" fontId="0" fillId="4" borderId="0" xfId="0" applyNumberFormat="1" applyFill="1" applyProtection="1">
      <protection locked="0"/>
    </xf>
    <xf numFmtId="0" fontId="0" fillId="0" borderId="0" xfId="0" applyFill="1"/>
    <xf numFmtId="0" fontId="4" fillId="0" borderId="0" xfId="0" applyFont="1" applyFill="1" applyBorder="1"/>
    <xf numFmtId="0" fontId="0" fillId="4" borderId="0" xfId="0" applyFill="1"/>
    <xf numFmtId="0" fontId="0" fillId="3" borderId="0" xfId="0" applyFill="1"/>
    <xf numFmtId="0" fontId="4" fillId="5" borderId="0" xfId="0" applyFont="1" applyFill="1" applyBorder="1"/>
    <xf numFmtId="165" fontId="0" fillId="4" borderId="0" xfId="0" applyNumberFormat="1" applyFill="1" applyProtection="1"/>
    <xf numFmtId="0" fontId="0" fillId="0" borderId="0" xfId="0" applyAlignment="1">
      <alignment vertical="center"/>
    </xf>
    <xf numFmtId="0" fontId="5" fillId="0" borderId="0" xfId="0" applyFont="1" applyBorder="1" applyAlignment="1">
      <alignment wrapText="1"/>
    </xf>
    <xf numFmtId="0" fontId="10" fillId="2" borderId="0" xfId="0" applyFont="1" applyFill="1" applyBorder="1"/>
    <xf numFmtId="0" fontId="1" fillId="0" borderId="0" xfId="0" applyFont="1" applyBorder="1"/>
    <xf numFmtId="0" fontId="12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23" fillId="7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2" fillId="7" borderId="0" xfId="0" applyFont="1" applyFill="1" applyBorder="1" applyAlignment="1">
      <alignment vertical="center" wrapText="1"/>
    </xf>
    <xf numFmtId="0" fontId="1" fillId="7" borderId="0" xfId="0" applyFont="1" applyFill="1" applyBorder="1"/>
    <xf numFmtId="0" fontId="23" fillId="7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34" fillId="0" borderId="0" xfId="0" applyFont="1"/>
    <xf numFmtId="0" fontId="1" fillId="7" borderId="2" xfId="0" applyFont="1" applyFill="1" applyBorder="1"/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 indent="2"/>
    </xf>
    <xf numFmtId="0" fontId="27" fillId="0" borderId="0" xfId="0" applyFont="1" applyBorder="1"/>
    <xf numFmtId="0" fontId="38" fillId="0" borderId="0" xfId="0" applyFont="1" applyAlignment="1">
      <alignment vertical="center"/>
    </xf>
    <xf numFmtId="0" fontId="39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32" fillId="7" borderId="0" xfId="0" applyFont="1" applyFill="1" applyAlignment="1">
      <alignment vertical="center"/>
    </xf>
    <xf numFmtId="0" fontId="33" fillId="7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left" vertical="center" wrapText="1" indent="3"/>
    </xf>
    <xf numFmtId="0" fontId="57" fillId="0" borderId="0" xfId="2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0" borderId="0" xfId="1" applyFont="1"/>
    <xf numFmtId="0" fontId="49" fillId="0" borderId="0" xfId="0" applyFont="1"/>
    <xf numFmtId="0" fontId="50" fillId="0" borderId="0" xfId="0" applyFont="1"/>
    <xf numFmtId="0" fontId="52" fillId="8" borderId="3" xfId="1" applyFont="1" applyFill="1" applyBorder="1"/>
    <xf numFmtId="0" fontId="52" fillId="8" borderId="4" xfId="1" applyFont="1" applyFill="1" applyBorder="1" applyAlignment="1">
      <alignment horizontal="center"/>
    </xf>
    <xf numFmtId="0" fontId="52" fillId="8" borderId="5" xfId="1" applyFont="1" applyFill="1" applyBorder="1" applyAlignment="1">
      <alignment horizontal="center"/>
    </xf>
    <xf numFmtId="0" fontId="52" fillId="8" borderId="0" xfId="1" applyFont="1" applyFill="1" applyAlignment="1">
      <alignment horizontal="center"/>
    </xf>
    <xf numFmtId="0" fontId="52" fillId="8" borderId="6" xfId="1" applyFont="1" applyFill="1" applyBorder="1"/>
    <xf numFmtId="0" fontId="52" fillId="8" borderId="7" xfId="1" applyFont="1" applyFill="1" applyBorder="1" applyAlignment="1">
      <alignment horizontal="center"/>
    </xf>
    <xf numFmtId="0" fontId="52" fillId="8" borderId="8" xfId="1" applyFont="1" applyFill="1" applyBorder="1" applyAlignment="1">
      <alignment horizontal="center"/>
    </xf>
    <xf numFmtId="0" fontId="52" fillId="8" borderId="9" xfId="1" applyFont="1" applyFill="1" applyBorder="1" applyAlignment="1">
      <alignment horizontal="center"/>
    </xf>
    <xf numFmtId="0" fontId="51" fillId="2" borderId="3" xfId="1" applyFont="1" applyFill="1" applyBorder="1"/>
    <xf numFmtId="0" fontId="51" fillId="0" borderId="4" xfId="1" applyFont="1" applyBorder="1" applyAlignment="1">
      <alignment horizontal="center"/>
    </xf>
    <xf numFmtId="0" fontId="51" fillId="0" borderId="5" xfId="1" applyFont="1" applyBorder="1" applyAlignment="1">
      <alignment horizontal="center"/>
    </xf>
    <xf numFmtId="0" fontId="51" fillId="0" borderId="0" xfId="1" applyFont="1" applyAlignment="1">
      <alignment horizontal="center"/>
    </xf>
    <xf numFmtId="0" fontId="53" fillId="2" borderId="3" xfId="1" applyFont="1" applyFill="1" applyBorder="1"/>
    <xf numFmtId="1" fontId="51" fillId="0" borderId="0" xfId="1" applyNumberFormat="1" applyFont="1" applyBorder="1" applyAlignment="1">
      <alignment horizontal="center"/>
    </xf>
    <xf numFmtId="0" fontId="51" fillId="0" borderId="4" xfId="1" applyFont="1" applyBorder="1"/>
    <xf numFmtId="0" fontId="51" fillId="0" borderId="5" xfId="1" applyFont="1" applyBorder="1"/>
    <xf numFmtId="0" fontId="51" fillId="0" borderId="10" xfId="1" applyFont="1" applyBorder="1" applyAlignment="1">
      <alignment horizontal="center"/>
    </xf>
    <xf numFmtId="0" fontId="51" fillId="0" borderId="0" xfId="1" applyFont="1" applyBorder="1" applyAlignment="1">
      <alignment horizontal="center"/>
    </xf>
    <xf numFmtId="0" fontId="54" fillId="0" borderId="0" xfId="0" applyFont="1" applyAlignment="1"/>
    <xf numFmtId="0" fontId="54" fillId="0" borderId="0" xfId="0" applyFont="1"/>
    <xf numFmtId="0" fontId="5" fillId="6" borderId="0" xfId="0" applyFont="1" applyFill="1" applyBorder="1"/>
    <xf numFmtId="0" fontId="0" fillId="6" borderId="0" xfId="0" applyFill="1"/>
    <xf numFmtId="0" fontId="0" fillId="6" borderId="0" xfId="0" applyFill="1" applyBorder="1" applyAlignment="1" applyProtection="1">
      <alignment horizontal="center"/>
      <protection locked="0"/>
    </xf>
    <xf numFmtId="0" fontId="0" fillId="6" borderId="0" xfId="0" applyFill="1" applyBorder="1" applyAlignment="1"/>
    <xf numFmtId="0" fontId="4" fillId="6" borderId="0" xfId="0" applyFont="1" applyFill="1" applyBorder="1"/>
    <xf numFmtId="0" fontId="5" fillId="6" borderId="0" xfId="0" applyFont="1" applyFill="1" applyBorder="1" applyProtection="1">
      <protection locked="0"/>
    </xf>
    <xf numFmtId="164" fontId="0" fillId="6" borderId="0" xfId="0" applyNumberFormat="1" applyFill="1"/>
    <xf numFmtId="0" fontId="3" fillId="6" borderId="0" xfId="0" applyFont="1" applyFill="1" applyAlignment="1">
      <alignment vertical="center"/>
    </xf>
    <xf numFmtId="0" fontId="3" fillId="6" borderId="0" xfId="0" applyFont="1" applyFill="1" applyBorder="1" applyAlignment="1">
      <alignment vertical="center"/>
    </xf>
    <xf numFmtId="0" fontId="2" fillId="6" borderId="0" xfId="0" applyFont="1" applyFill="1"/>
    <xf numFmtId="0" fontId="0" fillId="6" borderId="2" xfId="0" applyFill="1" applyBorder="1"/>
    <xf numFmtId="0" fontId="10" fillId="6" borderId="0" xfId="0" applyFont="1" applyFill="1" applyBorder="1"/>
    <xf numFmtId="0" fontId="0" fillId="6" borderId="0" xfId="0" applyFill="1" applyProtection="1">
      <protection locked="0"/>
    </xf>
    <xf numFmtId="0" fontId="50" fillId="0" borderId="0" xfId="0" applyFont="1" applyAlignment="1">
      <alignment horizontal="center"/>
    </xf>
    <xf numFmtId="0" fontId="4" fillId="6" borderId="0" xfId="0" applyFont="1" applyFill="1" applyBorder="1" applyAlignment="1">
      <alignment vertical="center"/>
    </xf>
    <xf numFmtId="0" fontId="55" fillId="6" borderId="0" xfId="0" applyFont="1" applyFill="1" applyBorder="1" applyProtection="1">
      <protection locked="0"/>
    </xf>
    <xf numFmtId="0" fontId="1" fillId="0" borderId="0" xfId="0" applyFont="1" applyBorder="1" applyAlignment="1">
      <alignment horizontal="center"/>
    </xf>
    <xf numFmtId="3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44" fillId="3" borderId="0" xfId="0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6" fontId="0" fillId="0" borderId="0" xfId="0" applyNumberFormat="1" applyFill="1" applyAlignment="1" applyProtection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Alignment="1" applyProtection="1">
      <alignment horizontal="center"/>
    </xf>
    <xf numFmtId="164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164" fontId="0" fillId="6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6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center"/>
      <protection locked="0"/>
    </xf>
    <xf numFmtId="167" fontId="0" fillId="0" borderId="0" xfId="0" applyNumberFormat="1" applyFill="1" applyAlignment="1" applyProtection="1">
      <alignment horizontal="center"/>
      <protection locked="0"/>
    </xf>
    <xf numFmtId="168" fontId="0" fillId="0" borderId="0" xfId="0" applyNumberFormat="1" applyFill="1" applyAlignment="1" applyProtection="1">
      <alignment horizontal="center"/>
      <protection locked="0"/>
    </xf>
    <xf numFmtId="0" fontId="0" fillId="6" borderId="2" xfId="0" applyFill="1" applyBorder="1" applyAlignment="1">
      <alignment horizontal="center"/>
    </xf>
    <xf numFmtId="0" fontId="2" fillId="6" borderId="0" xfId="0" applyFont="1" applyFill="1" applyAlignment="1">
      <alignment horizontal="center" wrapText="1"/>
    </xf>
    <xf numFmtId="0" fontId="0" fillId="6" borderId="0" xfId="0" applyNumberFormat="1" applyFill="1"/>
    <xf numFmtId="0" fontId="12" fillId="6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3" fontId="56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0" fillId="0" borderId="0" xfId="0" applyFont="1" applyFill="1"/>
    <xf numFmtId="0" fontId="50" fillId="0" borderId="0" xfId="0" applyFont="1" applyFill="1" applyBorder="1"/>
    <xf numFmtId="0" fontId="2" fillId="6" borderId="0" xfId="0" applyFont="1" applyFill="1" applyAlignment="1">
      <alignment horizontal="left"/>
    </xf>
    <xf numFmtId="0" fontId="6" fillId="3" borderId="0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44" fillId="3" borderId="0" xfId="0" applyFont="1" applyFill="1" applyBorder="1" applyAlignment="1">
      <alignment horizontal="right" vertical="center" wrapText="1"/>
    </xf>
    <xf numFmtId="0" fontId="2" fillId="6" borderId="0" xfId="0" applyFont="1" applyFill="1" applyBorder="1" applyAlignment="1">
      <alignment horizontal="right"/>
    </xf>
    <xf numFmtId="0" fontId="2" fillId="6" borderId="0" xfId="0" applyFont="1" applyFill="1" applyAlignment="1">
      <alignment horizontal="right"/>
    </xf>
    <xf numFmtId="0" fontId="11" fillId="9" borderId="0" xfId="0" applyNumberFormat="1" applyFont="1" applyFill="1" applyBorder="1" applyAlignment="1" applyProtection="1">
      <alignment horizontal="left" vertical="center" wrapText="1"/>
      <protection locked="0"/>
    </xf>
    <xf numFmtId="0" fontId="22" fillId="7" borderId="2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3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left" vertical="center" wrapText="1" indent="3"/>
    </xf>
    <xf numFmtId="0" fontId="0" fillId="0" borderId="1" xfId="0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2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left" vertical="center" wrapText="1"/>
    </xf>
    <xf numFmtId="0" fontId="16" fillId="7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22" fillId="7" borderId="0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top" wrapText="1"/>
    </xf>
    <xf numFmtId="0" fontId="41" fillId="0" borderId="0" xfId="0" applyFont="1" applyBorder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0" fontId="45" fillId="6" borderId="1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3" xfId="0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center" vertical="center" wrapText="1"/>
    </xf>
    <xf numFmtId="0" fontId="45" fillId="6" borderId="10" xfId="0" applyFont="1" applyFill="1" applyBorder="1" applyAlignment="1">
      <alignment horizontal="center" vertical="center" wrapText="1"/>
    </xf>
    <xf numFmtId="0" fontId="45" fillId="6" borderId="14" xfId="0" applyFont="1" applyFill="1" applyBorder="1" applyAlignment="1">
      <alignment horizontal="center" vertical="center" wrapText="1"/>
    </xf>
    <xf numFmtId="0" fontId="45" fillId="6" borderId="2" xfId="0" applyFont="1" applyFill="1" applyBorder="1" applyAlignment="1">
      <alignment horizontal="center" vertical="center" wrapText="1"/>
    </xf>
    <xf numFmtId="0" fontId="45" fillId="6" borderId="1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21" fillId="7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12" fillId="0" borderId="0" xfId="0" applyFont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42" fillId="7" borderId="1" xfId="0" applyFont="1" applyFill="1" applyBorder="1" applyAlignment="1">
      <alignment horizontal="center" vertical="center" wrapText="1"/>
    </xf>
    <xf numFmtId="3" fontId="42" fillId="7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43" fillId="7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2" fillId="6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54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8" fillId="0" borderId="0" xfId="1" applyFont="1" applyAlignment="1">
      <alignment horizontal="left" vertical="center"/>
    </xf>
    <xf numFmtId="0" fontId="52" fillId="8" borderId="0" xfId="1" applyFont="1" applyFill="1" applyBorder="1" applyAlignment="1">
      <alignment horizontal="center"/>
    </xf>
    <xf numFmtId="0" fontId="52" fillId="8" borderId="10" xfId="1" applyFont="1" applyFill="1" applyBorder="1" applyAlignment="1">
      <alignment horizontal="center"/>
    </xf>
    <xf numFmtId="0" fontId="54" fillId="0" borderId="1" xfId="0" applyFont="1" applyBorder="1" applyAlignment="1">
      <alignment horizontal="left"/>
    </xf>
  </cellXfs>
  <cellStyles count="3">
    <cellStyle name="Normal_Габариты паллет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34" Type="http://schemas.openxmlformats.org/officeDocument/2006/relationships/image" Target="../media/image36.jpe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png"/><Relationship Id="rId2" Type="http://schemas.openxmlformats.org/officeDocument/2006/relationships/image" Target="../media/image5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4.jpe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http://www.eternit.ru/files/nodus_items/0000/0146/attaches/4.jpg" TargetMode="External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613</xdr:row>
      <xdr:rowOff>57150</xdr:rowOff>
    </xdr:from>
    <xdr:to>
      <xdr:col>7</xdr:col>
      <xdr:colOff>1095375</xdr:colOff>
      <xdr:row>616</xdr:row>
      <xdr:rowOff>161925</xdr:rowOff>
    </xdr:to>
    <xdr:pic>
      <xdr:nvPicPr>
        <xdr:cNvPr id="205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49450" y="120376950"/>
          <a:ext cx="1304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200025</xdr:rowOff>
    </xdr:from>
    <xdr:to>
      <xdr:col>0</xdr:col>
      <xdr:colOff>2286000</xdr:colOff>
      <xdr:row>2</xdr:row>
      <xdr:rowOff>38100</xdr:rowOff>
    </xdr:to>
    <xdr:pic>
      <xdr:nvPicPr>
        <xdr:cNvPr id="205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200025"/>
          <a:ext cx="2105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0</xdr:row>
      <xdr:rowOff>85725</xdr:rowOff>
    </xdr:from>
    <xdr:to>
      <xdr:col>7</xdr:col>
      <xdr:colOff>28575</xdr:colOff>
      <xdr:row>6</xdr:row>
      <xdr:rowOff>161925</xdr:rowOff>
    </xdr:to>
    <xdr:pic>
      <xdr:nvPicPr>
        <xdr:cNvPr id="2056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63575" y="85725"/>
          <a:ext cx="1524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19050</xdr:rowOff>
    </xdr:from>
    <xdr:to>
      <xdr:col>8</xdr:col>
      <xdr:colOff>628650</xdr:colOff>
      <xdr:row>5</xdr:row>
      <xdr:rowOff>47625</xdr:rowOff>
    </xdr:to>
    <xdr:pic>
      <xdr:nvPicPr>
        <xdr:cNvPr id="3073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00" y="19050"/>
          <a:ext cx="1181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3</xdr:col>
      <xdr:colOff>323850</xdr:colOff>
      <xdr:row>17</xdr:row>
      <xdr:rowOff>9525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9650"/>
        <a:stretch>
          <a:fillRect/>
        </a:stretch>
      </xdr:blipFill>
      <xdr:spPr bwMode="auto">
        <a:xfrm>
          <a:off x="247650" y="5353050"/>
          <a:ext cx="1524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28575</xdr:rowOff>
    </xdr:from>
    <xdr:to>
      <xdr:col>3</xdr:col>
      <xdr:colOff>352425</xdr:colOff>
      <xdr:row>26</xdr:row>
      <xdr:rowOff>1123950</xdr:rowOff>
    </xdr:to>
    <xdr:pic>
      <xdr:nvPicPr>
        <xdr:cNvPr id="3075" name="Picture 16" descr="181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28600" y="11906250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128</xdr:row>
      <xdr:rowOff>19050</xdr:rowOff>
    </xdr:from>
    <xdr:to>
      <xdr:col>3</xdr:col>
      <xdr:colOff>466725</xdr:colOff>
      <xdr:row>128</xdr:row>
      <xdr:rowOff>1123950</xdr:rowOff>
    </xdr:to>
    <xdr:pic>
      <xdr:nvPicPr>
        <xdr:cNvPr id="307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55292625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126</xdr:row>
      <xdr:rowOff>38100</xdr:rowOff>
    </xdr:from>
    <xdr:to>
      <xdr:col>2</xdr:col>
      <xdr:colOff>590550</xdr:colOff>
      <xdr:row>126</xdr:row>
      <xdr:rowOff>1114425</xdr:rowOff>
    </xdr:to>
    <xdr:pic>
      <xdr:nvPicPr>
        <xdr:cNvPr id="307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20000"/>
        </a:blip>
        <a:srcRect/>
        <a:stretch>
          <a:fillRect/>
        </a:stretch>
      </xdr:blipFill>
      <xdr:spPr bwMode="auto">
        <a:xfrm>
          <a:off x="266700" y="5400675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110</xdr:row>
      <xdr:rowOff>9525</xdr:rowOff>
    </xdr:from>
    <xdr:to>
      <xdr:col>2</xdr:col>
      <xdr:colOff>581025</xdr:colOff>
      <xdr:row>110</xdr:row>
      <xdr:rowOff>1152525</xdr:rowOff>
    </xdr:to>
    <xdr:pic>
      <xdr:nvPicPr>
        <xdr:cNvPr id="3078" name="Picture 365" descr="DSC014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43195875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133350</xdr:rowOff>
    </xdr:from>
    <xdr:to>
      <xdr:col>5</xdr:col>
      <xdr:colOff>762000</xdr:colOff>
      <xdr:row>7</xdr:row>
      <xdr:rowOff>1038225</xdr:rowOff>
    </xdr:to>
    <xdr:pic>
      <xdr:nvPicPr>
        <xdr:cNvPr id="3079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1314450"/>
          <a:ext cx="449580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</xdr:row>
      <xdr:rowOff>76200</xdr:rowOff>
    </xdr:from>
    <xdr:to>
      <xdr:col>8</xdr:col>
      <xdr:colOff>657225</xdr:colOff>
      <xdr:row>5</xdr:row>
      <xdr:rowOff>1085850</xdr:rowOff>
    </xdr:to>
    <xdr:pic>
      <xdr:nvPicPr>
        <xdr:cNvPr id="3080" name="Рисунок 3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0" y="1257300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</xdr:row>
      <xdr:rowOff>38100</xdr:rowOff>
    </xdr:from>
    <xdr:to>
      <xdr:col>8</xdr:col>
      <xdr:colOff>666750</xdr:colOff>
      <xdr:row>7</xdr:row>
      <xdr:rowOff>1066800</xdr:rowOff>
    </xdr:to>
    <xdr:pic>
      <xdr:nvPicPr>
        <xdr:cNvPr id="3081" name="Рисунок 3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43425" y="2571750"/>
          <a:ext cx="1857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28575</xdr:rowOff>
    </xdr:from>
    <xdr:to>
      <xdr:col>3</xdr:col>
      <xdr:colOff>419100</xdr:colOff>
      <xdr:row>20</xdr:row>
      <xdr:rowOff>1123950</xdr:rowOff>
    </xdr:to>
    <xdr:pic>
      <xdr:nvPicPr>
        <xdr:cNvPr id="308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7981950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38100</xdr:rowOff>
    </xdr:from>
    <xdr:to>
      <xdr:col>3</xdr:col>
      <xdr:colOff>419100</xdr:colOff>
      <xdr:row>18</xdr:row>
      <xdr:rowOff>1143000</xdr:rowOff>
    </xdr:to>
    <xdr:pic>
      <xdr:nvPicPr>
        <xdr:cNvPr id="308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7650" y="66865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28575</xdr:rowOff>
    </xdr:from>
    <xdr:to>
      <xdr:col>3</xdr:col>
      <xdr:colOff>400050</xdr:colOff>
      <xdr:row>22</xdr:row>
      <xdr:rowOff>1123950</xdr:rowOff>
    </xdr:to>
    <xdr:pic>
      <xdr:nvPicPr>
        <xdr:cNvPr id="3084" name="Рисунок 43" descr="http://www.eternit.ru/files/nodus_items/0000/0027/attaches/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9286875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3</xdr:col>
      <xdr:colOff>381000</xdr:colOff>
      <xdr:row>24</xdr:row>
      <xdr:rowOff>1123950</xdr:rowOff>
    </xdr:to>
    <xdr:pic>
      <xdr:nvPicPr>
        <xdr:cNvPr id="3085" name="Рисунок 44" descr="http://www.eternit.ru/files/nodus_items/0000/0027/attaches/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7650" y="10610850"/>
          <a:ext cx="1581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47625</xdr:rowOff>
    </xdr:from>
    <xdr:to>
      <xdr:col>3</xdr:col>
      <xdr:colOff>342900</xdr:colOff>
      <xdr:row>28</xdr:row>
      <xdr:rowOff>1114425</xdr:rowOff>
    </xdr:to>
    <xdr:pic>
      <xdr:nvPicPr>
        <xdr:cNvPr id="3086" name="Рисунок 45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1323022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30</xdr:row>
      <xdr:rowOff>19050</xdr:rowOff>
    </xdr:from>
    <xdr:to>
      <xdr:col>3</xdr:col>
      <xdr:colOff>361950</xdr:colOff>
      <xdr:row>30</xdr:row>
      <xdr:rowOff>1085850</xdr:rowOff>
    </xdr:to>
    <xdr:pic>
      <xdr:nvPicPr>
        <xdr:cNvPr id="3087" name="Рисунок 46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145065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19050</xdr:rowOff>
    </xdr:from>
    <xdr:to>
      <xdr:col>3</xdr:col>
      <xdr:colOff>419100</xdr:colOff>
      <xdr:row>46</xdr:row>
      <xdr:rowOff>1123950</xdr:rowOff>
    </xdr:to>
    <xdr:pic>
      <xdr:nvPicPr>
        <xdr:cNvPr id="3088" name="Рисунок 48" descr="Монтажные кронштейны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0" y="253269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44</xdr:row>
      <xdr:rowOff>19050</xdr:rowOff>
    </xdr:from>
    <xdr:to>
      <xdr:col>3</xdr:col>
      <xdr:colOff>171450</xdr:colOff>
      <xdr:row>44</xdr:row>
      <xdr:rowOff>1143000</xdr:rowOff>
    </xdr:to>
    <xdr:pic>
      <xdr:nvPicPr>
        <xdr:cNvPr id="3089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7335" b="8659"/>
        <a:stretch>
          <a:fillRect/>
        </a:stretch>
      </xdr:blipFill>
      <xdr:spPr bwMode="auto">
        <a:xfrm>
          <a:off x="323850" y="24022050"/>
          <a:ext cx="1295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48</xdr:row>
      <xdr:rowOff>19050</xdr:rowOff>
    </xdr:from>
    <xdr:to>
      <xdr:col>3</xdr:col>
      <xdr:colOff>419100</xdr:colOff>
      <xdr:row>48</xdr:row>
      <xdr:rowOff>1133475</xdr:rowOff>
    </xdr:to>
    <xdr:pic>
      <xdr:nvPicPr>
        <xdr:cNvPr id="3090" name="Рисунок 5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7650" y="26670000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93</xdr:row>
      <xdr:rowOff>28575</xdr:rowOff>
    </xdr:from>
    <xdr:to>
      <xdr:col>5</xdr:col>
      <xdr:colOff>723900</xdr:colOff>
      <xdr:row>95</xdr:row>
      <xdr:rowOff>1181100</xdr:rowOff>
    </xdr:to>
    <xdr:pic>
      <xdr:nvPicPr>
        <xdr:cNvPr id="3091" name="Рисунок 59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857" t="14484" r="1982" b="4111"/>
        <a:stretch>
          <a:fillRect/>
        </a:stretch>
      </xdr:blipFill>
      <xdr:spPr bwMode="auto">
        <a:xfrm>
          <a:off x="57150" y="36299775"/>
          <a:ext cx="44196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93</xdr:row>
      <xdr:rowOff>142875</xdr:rowOff>
    </xdr:from>
    <xdr:to>
      <xdr:col>8</xdr:col>
      <xdr:colOff>685800</xdr:colOff>
      <xdr:row>93</xdr:row>
      <xdr:rowOff>1114425</xdr:rowOff>
    </xdr:to>
    <xdr:pic>
      <xdr:nvPicPr>
        <xdr:cNvPr id="3092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5486" t="6058" r="3384" b="5664"/>
        <a:stretch>
          <a:fillRect/>
        </a:stretch>
      </xdr:blipFill>
      <xdr:spPr bwMode="auto">
        <a:xfrm>
          <a:off x="4638675" y="36414075"/>
          <a:ext cx="1781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95</xdr:row>
      <xdr:rowOff>104775</xdr:rowOff>
    </xdr:from>
    <xdr:to>
      <xdr:col>8</xdr:col>
      <xdr:colOff>695325</xdr:colOff>
      <xdr:row>95</xdr:row>
      <xdr:rowOff>1143000</xdr:rowOff>
    </xdr:to>
    <xdr:pic>
      <xdr:nvPicPr>
        <xdr:cNvPr id="309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4176" b="4453"/>
        <a:stretch>
          <a:fillRect/>
        </a:stretch>
      </xdr:blipFill>
      <xdr:spPr bwMode="auto">
        <a:xfrm>
          <a:off x="4581525" y="37747575"/>
          <a:ext cx="1847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106</xdr:row>
      <xdr:rowOff>9525</xdr:rowOff>
    </xdr:from>
    <xdr:to>
      <xdr:col>3</xdr:col>
      <xdr:colOff>409575</xdr:colOff>
      <xdr:row>106</xdr:row>
      <xdr:rowOff>1114425</xdr:rowOff>
    </xdr:to>
    <xdr:pic>
      <xdr:nvPicPr>
        <xdr:cNvPr id="3094" name="Рисунок 52" descr="Внешний углово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8125" y="4058602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108</xdr:row>
      <xdr:rowOff>38100</xdr:rowOff>
    </xdr:from>
    <xdr:to>
      <xdr:col>3</xdr:col>
      <xdr:colOff>371475</xdr:colOff>
      <xdr:row>108</xdr:row>
      <xdr:rowOff>1095375</xdr:rowOff>
    </xdr:to>
    <xdr:pic>
      <xdr:nvPicPr>
        <xdr:cNvPr id="3095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7650" y="41938575"/>
          <a:ext cx="1571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112</xdr:row>
      <xdr:rowOff>28575</xdr:rowOff>
    </xdr:from>
    <xdr:to>
      <xdr:col>3</xdr:col>
      <xdr:colOff>419100</xdr:colOff>
      <xdr:row>112</xdr:row>
      <xdr:rowOff>1133475</xdr:rowOff>
    </xdr:to>
    <xdr:pic>
      <xdr:nvPicPr>
        <xdr:cNvPr id="3096" name="Рисунок 54" descr="Стартовы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7650" y="445674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114</xdr:row>
      <xdr:rowOff>19050</xdr:rowOff>
    </xdr:from>
    <xdr:to>
      <xdr:col>3</xdr:col>
      <xdr:colOff>428625</xdr:colOff>
      <xdr:row>114</xdr:row>
      <xdr:rowOff>1133475</xdr:rowOff>
    </xdr:to>
    <xdr:pic>
      <xdr:nvPicPr>
        <xdr:cNvPr id="3097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47650" y="45900975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116</xdr:row>
      <xdr:rowOff>9525</xdr:rowOff>
    </xdr:from>
    <xdr:to>
      <xdr:col>3</xdr:col>
      <xdr:colOff>466725</xdr:colOff>
      <xdr:row>116</xdr:row>
      <xdr:rowOff>1143000</xdr:rowOff>
    </xdr:to>
    <xdr:pic>
      <xdr:nvPicPr>
        <xdr:cNvPr id="3098" name="Рисунок 55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7175" y="47196375"/>
          <a:ext cx="1657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116</xdr:row>
      <xdr:rowOff>9525</xdr:rowOff>
    </xdr:from>
    <xdr:to>
      <xdr:col>4</xdr:col>
      <xdr:colOff>419100</xdr:colOff>
      <xdr:row>116</xdr:row>
      <xdr:rowOff>1133475</xdr:rowOff>
    </xdr:to>
    <xdr:pic>
      <xdr:nvPicPr>
        <xdr:cNvPr id="3099" name="Рисунок 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24050" y="47196375"/>
          <a:ext cx="1638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118</xdr:row>
      <xdr:rowOff>9525</xdr:rowOff>
    </xdr:from>
    <xdr:to>
      <xdr:col>3</xdr:col>
      <xdr:colOff>447675</xdr:colOff>
      <xdr:row>119</xdr:row>
      <xdr:rowOff>0</xdr:rowOff>
    </xdr:to>
    <xdr:pic>
      <xdr:nvPicPr>
        <xdr:cNvPr id="3100" name="Рисунок 57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" y="48539400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28575</xdr:rowOff>
    </xdr:from>
    <xdr:to>
      <xdr:col>3</xdr:col>
      <xdr:colOff>304800</xdr:colOff>
      <xdr:row>36</xdr:row>
      <xdr:rowOff>1095375</xdr:rowOff>
    </xdr:to>
    <xdr:pic>
      <xdr:nvPicPr>
        <xdr:cNvPr id="3101" name="Рисунок 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" b="2603"/>
        <a:stretch>
          <a:fillRect/>
        </a:stretch>
      </xdr:blipFill>
      <xdr:spPr bwMode="auto">
        <a:xfrm>
          <a:off x="238125" y="184499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130</xdr:row>
      <xdr:rowOff>47625</xdr:rowOff>
    </xdr:from>
    <xdr:to>
      <xdr:col>3</xdr:col>
      <xdr:colOff>361950</xdr:colOff>
      <xdr:row>130</xdr:row>
      <xdr:rowOff>1114425</xdr:rowOff>
    </xdr:to>
    <xdr:pic>
      <xdr:nvPicPr>
        <xdr:cNvPr id="3102" name="Рисунок 63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" y="5662612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</xdr:row>
      <xdr:rowOff>47625</xdr:rowOff>
    </xdr:from>
    <xdr:to>
      <xdr:col>3</xdr:col>
      <xdr:colOff>333375</xdr:colOff>
      <xdr:row>132</xdr:row>
      <xdr:rowOff>1114425</xdr:rowOff>
    </xdr:to>
    <xdr:pic>
      <xdr:nvPicPr>
        <xdr:cNvPr id="3103" name="Рисунок 64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8600" y="5796915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50</xdr:row>
      <xdr:rowOff>38100</xdr:rowOff>
    </xdr:from>
    <xdr:to>
      <xdr:col>2</xdr:col>
      <xdr:colOff>590550</xdr:colOff>
      <xdr:row>50</xdr:row>
      <xdr:rowOff>1114425</xdr:rowOff>
    </xdr:to>
    <xdr:pic>
      <xdr:nvPicPr>
        <xdr:cNvPr id="3104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20000"/>
        </a:blip>
        <a:srcRect/>
        <a:stretch>
          <a:fillRect/>
        </a:stretch>
      </xdr:blipFill>
      <xdr:spPr bwMode="auto">
        <a:xfrm>
          <a:off x="266700" y="2799397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134</xdr:row>
      <xdr:rowOff>57150</xdr:rowOff>
    </xdr:from>
    <xdr:to>
      <xdr:col>3</xdr:col>
      <xdr:colOff>47625</xdr:colOff>
      <xdr:row>134</xdr:row>
      <xdr:rowOff>1133475</xdr:rowOff>
    </xdr:to>
    <xdr:pic>
      <xdr:nvPicPr>
        <xdr:cNvPr id="3105" name="Рисунок 6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7335" b="8659"/>
        <a:stretch>
          <a:fillRect/>
        </a:stretch>
      </xdr:blipFill>
      <xdr:spPr bwMode="auto">
        <a:xfrm>
          <a:off x="257175" y="59331225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</xdr:row>
      <xdr:rowOff>19050</xdr:rowOff>
    </xdr:from>
    <xdr:to>
      <xdr:col>3</xdr:col>
      <xdr:colOff>323850</xdr:colOff>
      <xdr:row>124</xdr:row>
      <xdr:rowOff>1085850</xdr:rowOff>
    </xdr:to>
    <xdr:pic>
      <xdr:nvPicPr>
        <xdr:cNvPr id="3106" name="Рисунок 6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" b="2603"/>
        <a:stretch>
          <a:fillRect/>
        </a:stretch>
      </xdr:blipFill>
      <xdr:spPr bwMode="auto">
        <a:xfrm>
          <a:off x="257175" y="5272087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140</xdr:row>
      <xdr:rowOff>123825</xdr:rowOff>
    </xdr:from>
    <xdr:to>
      <xdr:col>8</xdr:col>
      <xdr:colOff>647700</xdr:colOff>
      <xdr:row>152</xdr:row>
      <xdr:rowOff>142875</xdr:rowOff>
    </xdr:to>
    <xdr:pic>
      <xdr:nvPicPr>
        <xdr:cNvPr id="3107" name="Рисунок 1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575" y="62455425"/>
          <a:ext cx="63531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85725</xdr:rowOff>
    </xdr:from>
    <xdr:to>
      <xdr:col>8</xdr:col>
      <xdr:colOff>685800</xdr:colOff>
      <xdr:row>78</xdr:row>
      <xdr:rowOff>19050</xdr:rowOff>
    </xdr:to>
    <xdr:pic>
      <xdr:nvPicPr>
        <xdr:cNvPr id="3108" name="Рисунок 1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30003750"/>
          <a:ext cx="639127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79</xdr:row>
      <xdr:rowOff>9525</xdr:rowOff>
    </xdr:from>
    <xdr:to>
      <xdr:col>8</xdr:col>
      <xdr:colOff>666750</xdr:colOff>
      <xdr:row>91</xdr:row>
      <xdr:rowOff>142875</xdr:rowOff>
    </xdr:to>
    <xdr:pic>
      <xdr:nvPicPr>
        <xdr:cNvPr id="3109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r="2907"/>
        <a:stretch>
          <a:fillRect/>
        </a:stretch>
      </xdr:blipFill>
      <xdr:spPr bwMode="auto">
        <a:xfrm>
          <a:off x="19050" y="33480375"/>
          <a:ext cx="63817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136</xdr:row>
      <xdr:rowOff>28575</xdr:rowOff>
    </xdr:from>
    <xdr:to>
      <xdr:col>3</xdr:col>
      <xdr:colOff>400050</xdr:colOff>
      <xdr:row>136</xdr:row>
      <xdr:rowOff>1123950</xdr:rowOff>
    </xdr:to>
    <xdr:pic>
      <xdr:nvPicPr>
        <xdr:cNvPr id="3110" name="Рисунок 7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7650" y="6063615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37</xdr:row>
      <xdr:rowOff>200025</xdr:rowOff>
    </xdr:from>
    <xdr:to>
      <xdr:col>3</xdr:col>
      <xdr:colOff>295275</xdr:colOff>
      <xdr:row>38</xdr:row>
      <xdr:rowOff>1095375</xdr:rowOff>
    </xdr:to>
    <xdr:pic>
      <xdr:nvPicPr>
        <xdr:cNvPr id="311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8000"/>
        <a:stretch>
          <a:fillRect/>
        </a:stretch>
      </xdr:blipFill>
      <xdr:spPr bwMode="auto">
        <a:xfrm>
          <a:off x="219075" y="19726275"/>
          <a:ext cx="1524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9525</xdr:rowOff>
    </xdr:from>
    <xdr:to>
      <xdr:col>3</xdr:col>
      <xdr:colOff>361950</xdr:colOff>
      <xdr:row>41</xdr:row>
      <xdr:rowOff>0</xdr:rowOff>
    </xdr:to>
    <xdr:pic>
      <xdr:nvPicPr>
        <xdr:cNvPr id="3112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8600" y="21155025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3</xdr:col>
      <xdr:colOff>371475</xdr:colOff>
      <xdr:row>38</xdr:row>
      <xdr:rowOff>1076325</xdr:rowOff>
    </xdr:to>
    <xdr:pic>
      <xdr:nvPicPr>
        <xdr:cNvPr id="3113" name="Рисунок 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38125" y="19735800"/>
          <a:ext cx="1581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19050</xdr:rowOff>
    </xdr:from>
    <xdr:to>
      <xdr:col>3</xdr:col>
      <xdr:colOff>323850</xdr:colOff>
      <xdr:row>34</xdr:row>
      <xdr:rowOff>1085850</xdr:rowOff>
    </xdr:to>
    <xdr:pic>
      <xdr:nvPicPr>
        <xdr:cNvPr id="3114" name="Picture 367" descr="SCHROEF 200ST BIMETAL 4,5X32 RVS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8125" y="17040225"/>
          <a:ext cx="1533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32</xdr:row>
      <xdr:rowOff>66675</xdr:rowOff>
    </xdr:from>
    <xdr:to>
      <xdr:col>3</xdr:col>
      <xdr:colOff>352425</xdr:colOff>
      <xdr:row>32</xdr:row>
      <xdr:rowOff>1038225</xdr:rowOff>
    </xdr:to>
    <xdr:pic>
      <xdr:nvPicPr>
        <xdr:cNvPr id="3115" name="Рисунок 2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" y="15821025"/>
          <a:ext cx="1543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171450</xdr:rowOff>
    </xdr:from>
    <xdr:to>
      <xdr:col>3</xdr:col>
      <xdr:colOff>762000</xdr:colOff>
      <xdr:row>2</xdr:row>
      <xdr:rowOff>38100</xdr:rowOff>
    </xdr:to>
    <xdr:pic>
      <xdr:nvPicPr>
        <xdr:cNvPr id="3116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3350" y="171450"/>
          <a:ext cx="2076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19050</xdr:rowOff>
    </xdr:from>
    <xdr:to>
      <xdr:col>3</xdr:col>
      <xdr:colOff>352425</xdr:colOff>
      <xdr:row>43</xdr:row>
      <xdr:rowOff>9525</xdr:rowOff>
    </xdr:to>
    <xdr:pic>
      <xdr:nvPicPr>
        <xdr:cNvPr id="311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9075" y="22631400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122</xdr:row>
      <xdr:rowOff>9525</xdr:rowOff>
    </xdr:from>
    <xdr:to>
      <xdr:col>3</xdr:col>
      <xdr:colOff>485775</xdr:colOff>
      <xdr:row>122</xdr:row>
      <xdr:rowOff>1152525</xdr:rowOff>
    </xdr:to>
    <xdr:pic>
      <xdr:nvPicPr>
        <xdr:cNvPr id="3118" name="Рисунок 60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" y="51273075"/>
          <a:ext cx="1714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120</xdr:row>
      <xdr:rowOff>9525</xdr:rowOff>
    </xdr:from>
    <xdr:to>
      <xdr:col>3</xdr:col>
      <xdr:colOff>438150</xdr:colOff>
      <xdr:row>120</xdr:row>
      <xdr:rowOff>1152525</xdr:rowOff>
    </xdr:to>
    <xdr:pic>
      <xdr:nvPicPr>
        <xdr:cNvPr id="3119" name="Рисунок 62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9550" y="49920525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120</xdr:row>
      <xdr:rowOff>28575</xdr:rowOff>
    </xdr:from>
    <xdr:to>
      <xdr:col>4</xdr:col>
      <xdr:colOff>400050</xdr:colOff>
      <xdr:row>120</xdr:row>
      <xdr:rowOff>1143000</xdr:rowOff>
    </xdr:to>
    <xdr:pic>
      <xdr:nvPicPr>
        <xdr:cNvPr id="3120" name="Рисунок 6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00" y="49939575"/>
          <a:ext cx="1638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169</xdr:row>
      <xdr:rowOff>19050</xdr:rowOff>
    </xdr:from>
    <xdr:to>
      <xdr:col>3</xdr:col>
      <xdr:colOff>209550</xdr:colOff>
      <xdr:row>171</xdr:row>
      <xdr:rowOff>28575</xdr:rowOff>
    </xdr:to>
    <xdr:pic>
      <xdr:nvPicPr>
        <xdr:cNvPr id="3121" name="Рисунок 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09675" y="6809422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118</xdr:row>
      <xdr:rowOff>66675</xdr:rowOff>
    </xdr:from>
    <xdr:to>
      <xdr:col>4</xdr:col>
      <xdr:colOff>95250</xdr:colOff>
      <xdr:row>118</xdr:row>
      <xdr:rowOff>1095375</xdr:rowOff>
    </xdr:to>
    <xdr:pic>
      <xdr:nvPicPr>
        <xdr:cNvPr id="3122" name="Рисунок 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47900" y="48596550"/>
          <a:ext cx="990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122</xdr:row>
      <xdr:rowOff>133350</xdr:rowOff>
    </xdr:from>
    <xdr:to>
      <xdr:col>4</xdr:col>
      <xdr:colOff>95250</xdr:colOff>
      <xdr:row>122</xdr:row>
      <xdr:rowOff>1162050</xdr:rowOff>
    </xdr:to>
    <xdr:pic>
      <xdr:nvPicPr>
        <xdr:cNvPr id="3123" name="Рисунок 6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47900" y="51396900"/>
          <a:ext cx="990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34</xdr:row>
      <xdr:rowOff>95250</xdr:rowOff>
    </xdr:from>
    <xdr:to>
      <xdr:col>10</xdr:col>
      <xdr:colOff>9525</xdr:colOff>
      <xdr:row>38</xdr:row>
      <xdr:rowOff>9525</xdr:rowOff>
    </xdr:to>
    <xdr:pic>
      <xdr:nvPicPr>
        <xdr:cNvPr id="409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76925" y="6619875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ternit.ru/for-deal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outlinePr summaryBelow="0"/>
  </sheetPr>
  <dimension ref="A1:I617"/>
  <sheetViews>
    <sheetView zoomScale="70" zoomScaleNormal="70" workbookViewId="0">
      <selection activeCell="A617" sqref="A617:C617"/>
    </sheetView>
  </sheetViews>
  <sheetFormatPr defaultRowHeight="15" outlineLevelRow="1"/>
  <cols>
    <col min="1" max="1" width="36" style="115" bestFit="1" customWidth="1"/>
    <col min="2" max="2" width="100.5703125" style="115" bestFit="1" customWidth="1"/>
    <col min="3" max="3" width="19.85546875" style="115" bestFit="1" customWidth="1"/>
    <col min="4" max="4" width="17" style="139" customWidth="1"/>
    <col min="5" max="5" width="17" style="115" customWidth="1"/>
    <col min="6" max="6" width="18" style="115" bestFit="1" customWidth="1"/>
    <col min="7" max="7" width="14.42578125" style="115" customWidth="1"/>
    <col min="8" max="8" width="17" style="139" bestFit="1" customWidth="1"/>
    <col min="9" max="241" width="9.140625" style="115"/>
    <col min="242" max="242" width="36" style="115" bestFit="1" customWidth="1"/>
    <col min="243" max="243" width="87.85546875" style="115" bestFit="1" customWidth="1"/>
    <col min="244" max="244" width="18" style="115" customWidth="1"/>
    <col min="245" max="245" width="17" style="115" customWidth="1"/>
    <col min="246" max="246" width="18" style="115" bestFit="1" customWidth="1"/>
    <col min="247" max="247" width="14.42578125" style="115" customWidth="1"/>
    <col min="248" max="248" width="17" style="115" bestFit="1" customWidth="1"/>
    <col min="249" max="16384" width="9.140625" style="115"/>
  </cols>
  <sheetData>
    <row r="1" spans="1:8" ht="25.5">
      <c r="A1" s="164"/>
      <c r="B1" s="165" t="s">
        <v>467</v>
      </c>
      <c r="C1" s="165"/>
      <c r="D1" s="165"/>
      <c r="E1" s="133"/>
      <c r="F1" s="121"/>
      <c r="G1" s="1"/>
      <c r="H1" s="155"/>
    </row>
    <row r="2" spans="1:8" ht="25.5">
      <c r="A2" s="164"/>
      <c r="B2" s="165"/>
      <c r="C2" s="165"/>
      <c r="D2" s="165"/>
      <c r="E2" s="133"/>
      <c r="F2" s="122"/>
      <c r="G2" s="2"/>
      <c r="H2" s="155"/>
    </row>
    <row r="3" spans="1:8" ht="25.5">
      <c r="A3" s="164"/>
      <c r="B3" s="165"/>
      <c r="C3" s="165"/>
      <c r="D3" s="165"/>
      <c r="E3" s="133"/>
      <c r="F3" s="121"/>
      <c r="G3" s="1"/>
      <c r="H3" s="155"/>
    </row>
    <row r="4" spans="1:8">
      <c r="A4" s="118" t="s">
        <v>0</v>
      </c>
      <c r="B4" s="119"/>
      <c r="C4" s="114"/>
    </row>
    <row r="5" spans="1:8">
      <c r="A5" s="125" t="s">
        <v>480</v>
      </c>
      <c r="B5" s="129" t="s">
        <v>481</v>
      </c>
      <c r="C5" s="114"/>
    </row>
    <row r="6" spans="1:8">
      <c r="A6" s="118" t="s">
        <v>468</v>
      </c>
      <c r="B6" s="126"/>
      <c r="C6" s="114"/>
      <c r="D6" s="116"/>
      <c r="E6" s="116"/>
    </row>
    <row r="7" spans="1:8">
      <c r="A7" s="118" t="s">
        <v>1</v>
      </c>
      <c r="B7" s="126"/>
      <c r="C7" s="114"/>
      <c r="D7" s="116"/>
      <c r="E7" s="116"/>
    </row>
    <row r="8" spans="1:8">
      <c r="A8" s="118" t="s">
        <v>2</v>
      </c>
      <c r="B8" s="119"/>
      <c r="C8" s="114"/>
      <c r="D8" s="116"/>
      <c r="E8" s="116"/>
    </row>
    <row r="9" spans="1:8">
      <c r="A9" s="118" t="s">
        <v>3</v>
      </c>
      <c r="B9" s="119" t="s">
        <v>490</v>
      </c>
      <c r="C9" s="114"/>
      <c r="D9" s="143"/>
      <c r="E9" s="117"/>
    </row>
    <row r="10" spans="1:8">
      <c r="A10" s="118" t="s">
        <v>4</v>
      </c>
      <c r="B10" s="119"/>
      <c r="C10" s="114"/>
      <c r="D10" s="116"/>
      <c r="E10" s="116"/>
    </row>
    <row r="11" spans="1:8">
      <c r="A11" s="118" t="s">
        <v>5</v>
      </c>
      <c r="B11" s="119"/>
      <c r="C11" s="114"/>
      <c r="D11" s="116"/>
      <c r="E11" s="116"/>
    </row>
    <row r="12" spans="1:8">
      <c r="A12" s="118" t="s">
        <v>6</v>
      </c>
      <c r="B12" s="119"/>
      <c r="C12" s="114"/>
      <c r="D12" s="116"/>
      <c r="E12" s="116"/>
    </row>
    <row r="13" spans="1:8" ht="45">
      <c r="A13" s="128" t="s">
        <v>7</v>
      </c>
      <c r="B13" s="119"/>
      <c r="C13" s="116"/>
      <c r="D13" s="166" t="s">
        <v>8</v>
      </c>
      <c r="E13" s="166"/>
      <c r="F13" s="167"/>
      <c r="G13" s="151" t="s">
        <v>505</v>
      </c>
    </row>
    <row r="14" spans="1:8">
      <c r="A14" s="114"/>
      <c r="B14" s="114"/>
      <c r="C14" s="114"/>
      <c r="F14" s="139">
        <f>COUNT(C1:C830)</f>
        <v>0</v>
      </c>
      <c r="G14" s="140">
        <f>SUM(G18:G612)</f>
        <v>0</v>
      </c>
    </row>
    <row r="15" spans="1:8" s="123" customFormat="1">
      <c r="A15" s="4" t="s">
        <v>9</v>
      </c>
      <c r="B15" s="4" t="s">
        <v>10</v>
      </c>
      <c r="C15" s="23" t="s">
        <v>11</v>
      </c>
      <c r="D15" s="144"/>
      <c r="E15" s="4"/>
      <c r="F15" s="4"/>
      <c r="G15" s="4"/>
      <c r="H15" s="144"/>
    </row>
    <row r="16" spans="1:8" ht="15.75">
      <c r="A16" s="168" t="s">
        <v>466</v>
      </c>
      <c r="B16" s="168"/>
      <c r="C16" s="168"/>
      <c r="D16" s="168"/>
      <c r="E16" s="168"/>
      <c r="F16" s="168"/>
      <c r="G16" s="168"/>
      <c r="H16" s="168"/>
    </row>
    <row r="17" spans="1:9" ht="51" outlineLevel="1">
      <c r="A17" s="162" t="s">
        <v>12</v>
      </c>
      <c r="B17" s="162"/>
      <c r="C17" s="5" t="s">
        <v>13</v>
      </c>
      <c r="D17" s="5"/>
      <c r="E17" s="5" t="s">
        <v>503</v>
      </c>
      <c r="F17" s="5" t="s">
        <v>502</v>
      </c>
      <c r="G17" s="5" t="s">
        <v>504</v>
      </c>
      <c r="H17" s="5" t="s">
        <v>14</v>
      </c>
    </row>
    <row r="18" spans="1:9" outlineLevel="1">
      <c r="A18" s="6">
        <v>137306</v>
      </c>
      <c r="B18" s="12" t="s">
        <v>404</v>
      </c>
      <c r="C18" s="7"/>
      <c r="D18" s="135">
        <f t="shared" ref="D18:D48" si="0">0.684*C18</f>
        <v>0</v>
      </c>
      <c r="E18" s="136">
        <v>807.5</v>
      </c>
      <c r="F18" s="136">
        <v>969</v>
      </c>
      <c r="G18" s="136">
        <f>C18*F18</f>
        <v>0</v>
      </c>
      <c r="H18" s="142" t="s">
        <v>15</v>
      </c>
      <c r="I18" s="120"/>
    </row>
    <row r="19" spans="1:9" outlineLevel="1">
      <c r="A19" s="6">
        <v>141345</v>
      </c>
      <c r="B19" s="12" t="s">
        <v>405</v>
      </c>
      <c r="C19" s="7"/>
      <c r="D19" s="135">
        <f t="shared" si="0"/>
        <v>0</v>
      </c>
      <c r="E19" s="136">
        <v>807.5</v>
      </c>
      <c r="F19" s="136">
        <v>969</v>
      </c>
      <c r="G19" s="136">
        <f t="shared" ref="G19:G48" si="1">C19*F19</f>
        <v>0</v>
      </c>
      <c r="H19" s="142" t="s">
        <v>15</v>
      </c>
    </row>
    <row r="20" spans="1:9" outlineLevel="1">
      <c r="A20" s="6">
        <v>141346</v>
      </c>
      <c r="B20" s="3" t="s">
        <v>16</v>
      </c>
      <c r="C20" s="7"/>
      <c r="D20" s="137">
        <f t="shared" si="0"/>
        <v>0</v>
      </c>
      <c r="E20" s="136">
        <v>807.5</v>
      </c>
      <c r="F20" s="136">
        <v>969</v>
      </c>
      <c r="G20" s="138">
        <f t="shared" si="1"/>
        <v>0</v>
      </c>
      <c r="H20" s="141" t="s">
        <v>15</v>
      </c>
    </row>
    <row r="21" spans="1:9" outlineLevel="1">
      <c r="A21" s="6">
        <v>141347</v>
      </c>
      <c r="B21" s="3" t="s">
        <v>17</v>
      </c>
      <c r="C21" s="7"/>
      <c r="D21" s="137">
        <f t="shared" si="0"/>
        <v>0</v>
      </c>
      <c r="E21" s="136">
        <v>807.5</v>
      </c>
      <c r="F21" s="136">
        <v>969</v>
      </c>
      <c r="G21" s="138">
        <f t="shared" si="1"/>
        <v>0</v>
      </c>
      <c r="H21" s="142" t="s">
        <v>15</v>
      </c>
    </row>
    <row r="22" spans="1:9" outlineLevel="1">
      <c r="A22" s="6">
        <v>141348</v>
      </c>
      <c r="B22" s="3" t="s">
        <v>18</v>
      </c>
      <c r="C22" s="7"/>
      <c r="D22" s="137">
        <f t="shared" si="0"/>
        <v>0</v>
      </c>
      <c r="E22" s="136">
        <v>807.5</v>
      </c>
      <c r="F22" s="136">
        <v>969</v>
      </c>
      <c r="G22" s="138">
        <f t="shared" si="1"/>
        <v>0</v>
      </c>
      <c r="H22" s="141" t="s">
        <v>15</v>
      </c>
    </row>
    <row r="23" spans="1:9" outlineLevel="1">
      <c r="A23" s="6">
        <v>141349</v>
      </c>
      <c r="B23" s="3" t="s">
        <v>19</v>
      </c>
      <c r="C23" s="7"/>
      <c r="D23" s="137">
        <f t="shared" si="0"/>
        <v>0</v>
      </c>
      <c r="E23" s="136">
        <v>807.5</v>
      </c>
      <c r="F23" s="136">
        <v>969</v>
      </c>
      <c r="G23" s="138">
        <f t="shared" si="1"/>
        <v>0</v>
      </c>
      <c r="H23" s="141">
        <v>15</v>
      </c>
    </row>
    <row r="24" spans="1:9" outlineLevel="1">
      <c r="A24" s="6">
        <v>141350</v>
      </c>
      <c r="B24" s="3" t="s">
        <v>20</v>
      </c>
      <c r="C24" s="7"/>
      <c r="D24" s="137">
        <f t="shared" si="0"/>
        <v>0</v>
      </c>
      <c r="E24" s="136">
        <v>807.5</v>
      </c>
      <c r="F24" s="136">
        <v>969</v>
      </c>
      <c r="G24" s="138">
        <f t="shared" si="1"/>
        <v>0</v>
      </c>
      <c r="H24" s="141" t="s">
        <v>15</v>
      </c>
    </row>
    <row r="25" spans="1:9" outlineLevel="1">
      <c r="A25" s="6">
        <v>141351</v>
      </c>
      <c r="B25" s="3" t="s">
        <v>21</v>
      </c>
      <c r="C25" s="7"/>
      <c r="D25" s="137">
        <f t="shared" si="0"/>
        <v>0</v>
      </c>
      <c r="E25" s="136">
        <v>807.5</v>
      </c>
      <c r="F25" s="136">
        <v>969</v>
      </c>
      <c r="G25" s="138">
        <f t="shared" si="1"/>
        <v>0</v>
      </c>
      <c r="H25" s="141" t="s">
        <v>15</v>
      </c>
    </row>
    <row r="26" spans="1:9" outlineLevel="1">
      <c r="A26" s="8">
        <v>141352</v>
      </c>
      <c r="B26" s="3" t="s">
        <v>22</v>
      </c>
      <c r="C26" s="7"/>
      <c r="D26" s="137">
        <f t="shared" si="0"/>
        <v>0</v>
      </c>
      <c r="E26" s="136">
        <v>807.5</v>
      </c>
      <c r="F26" s="136">
        <v>969</v>
      </c>
      <c r="G26" s="138">
        <f t="shared" si="1"/>
        <v>0</v>
      </c>
      <c r="H26" s="141" t="s">
        <v>15</v>
      </c>
    </row>
    <row r="27" spans="1:9" outlineLevel="1">
      <c r="A27" s="6">
        <v>141342</v>
      </c>
      <c r="B27" s="3" t="s">
        <v>23</v>
      </c>
      <c r="C27" s="7"/>
      <c r="D27" s="137">
        <f t="shared" si="0"/>
        <v>0</v>
      </c>
      <c r="E27" s="136">
        <v>807.5</v>
      </c>
      <c r="F27" s="136">
        <v>969</v>
      </c>
      <c r="G27" s="138">
        <f t="shared" si="1"/>
        <v>0</v>
      </c>
      <c r="H27" s="142" t="s">
        <v>15</v>
      </c>
    </row>
    <row r="28" spans="1:9" outlineLevel="1">
      <c r="A28" s="8">
        <v>141343</v>
      </c>
      <c r="B28" s="3" t="s">
        <v>24</v>
      </c>
      <c r="C28" s="7"/>
      <c r="D28" s="137">
        <f t="shared" si="0"/>
        <v>0</v>
      </c>
      <c r="E28" s="136">
        <v>807.5</v>
      </c>
      <c r="F28" s="136">
        <v>969</v>
      </c>
      <c r="G28" s="138">
        <f t="shared" si="1"/>
        <v>0</v>
      </c>
      <c r="H28" s="141" t="s">
        <v>15</v>
      </c>
    </row>
    <row r="29" spans="1:9" outlineLevel="1">
      <c r="A29" s="8">
        <v>141344</v>
      </c>
      <c r="B29" s="3" t="s">
        <v>25</v>
      </c>
      <c r="C29" s="7"/>
      <c r="D29" s="137">
        <f t="shared" si="0"/>
        <v>0</v>
      </c>
      <c r="E29" s="136">
        <v>807.5</v>
      </c>
      <c r="F29" s="136">
        <v>969</v>
      </c>
      <c r="G29" s="138">
        <f t="shared" si="1"/>
        <v>0</v>
      </c>
      <c r="H29" s="141" t="s">
        <v>15</v>
      </c>
    </row>
    <row r="30" spans="1:9" outlineLevel="1">
      <c r="A30" s="8">
        <v>141354</v>
      </c>
      <c r="B30" s="3" t="s">
        <v>26</v>
      </c>
      <c r="C30" s="7"/>
      <c r="D30" s="137">
        <f t="shared" si="0"/>
        <v>0</v>
      </c>
      <c r="E30" s="136">
        <v>807.5</v>
      </c>
      <c r="F30" s="136">
        <v>969</v>
      </c>
      <c r="G30" s="138">
        <f t="shared" si="1"/>
        <v>0</v>
      </c>
      <c r="H30" s="141" t="s">
        <v>15</v>
      </c>
    </row>
    <row r="31" spans="1:9" outlineLevel="1">
      <c r="A31" s="8">
        <v>141353</v>
      </c>
      <c r="B31" s="3" t="s">
        <v>27</v>
      </c>
      <c r="C31" s="7"/>
      <c r="D31" s="137">
        <f t="shared" si="0"/>
        <v>0</v>
      </c>
      <c r="E31" s="136">
        <v>807.5</v>
      </c>
      <c r="F31" s="136">
        <v>969</v>
      </c>
      <c r="G31" s="138">
        <f t="shared" si="1"/>
        <v>0</v>
      </c>
      <c r="H31" s="141">
        <v>15</v>
      </c>
    </row>
    <row r="32" spans="1:9" outlineLevel="1">
      <c r="A32" s="8">
        <v>141385</v>
      </c>
      <c r="B32" s="3" t="s">
        <v>402</v>
      </c>
      <c r="C32" s="7"/>
      <c r="D32" s="137">
        <f>0.684*C32</f>
        <v>0</v>
      </c>
      <c r="E32" s="136">
        <v>807.5</v>
      </c>
      <c r="F32" s="136">
        <v>969</v>
      </c>
      <c r="G32" s="138">
        <f t="shared" si="1"/>
        <v>0</v>
      </c>
      <c r="H32" s="142" t="s">
        <v>15</v>
      </c>
    </row>
    <row r="33" spans="1:8" outlineLevel="1">
      <c r="A33" s="8">
        <v>141327</v>
      </c>
      <c r="B33" s="3" t="s">
        <v>28</v>
      </c>
      <c r="C33" s="7"/>
      <c r="D33" s="137">
        <f t="shared" si="0"/>
        <v>0</v>
      </c>
      <c r="E33" s="136">
        <v>807.5</v>
      </c>
      <c r="F33" s="136">
        <v>969</v>
      </c>
      <c r="G33" s="138">
        <f t="shared" si="1"/>
        <v>0</v>
      </c>
      <c r="H33" s="142" t="s">
        <v>15</v>
      </c>
    </row>
    <row r="34" spans="1:8" outlineLevel="1">
      <c r="A34" s="8">
        <v>141324</v>
      </c>
      <c r="B34" s="3" t="s">
        <v>29</v>
      </c>
      <c r="C34" s="7"/>
      <c r="D34" s="137">
        <f t="shared" si="0"/>
        <v>0</v>
      </c>
      <c r="E34" s="136">
        <v>807.5</v>
      </c>
      <c r="F34" s="136">
        <v>969</v>
      </c>
      <c r="G34" s="138">
        <f t="shared" si="1"/>
        <v>0</v>
      </c>
      <c r="H34" s="141">
        <v>15</v>
      </c>
    </row>
    <row r="35" spans="1:8" outlineLevel="1">
      <c r="A35" s="8">
        <v>141325</v>
      </c>
      <c r="B35" s="3" t="s">
        <v>30</v>
      </c>
      <c r="C35" s="7"/>
      <c r="D35" s="137">
        <f t="shared" si="0"/>
        <v>0</v>
      </c>
      <c r="E35" s="136">
        <v>807.5</v>
      </c>
      <c r="F35" s="136">
        <v>969</v>
      </c>
      <c r="G35" s="138">
        <f t="shared" si="1"/>
        <v>0</v>
      </c>
      <c r="H35" s="141" t="s">
        <v>15</v>
      </c>
    </row>
    <row r="36" spans="1:8" outlineLevel="1">
      <c r="A36" s="8">
        <v>141326</v>
      </c>
      <c r="B36" s="3" t="s">
        <v>31</v>
      </c>
      <c r="C36" s="7"/>
      <c r="D36" s="137">
        <f t="shared" si="0"/>
        <v>0</v>
      </c>
      <c r="E36" s="136">
        <v>807.5</v>
      </c>
      <c r="F36" s="136">
        <v>969</v>
      </c>
      <c r="G36" s="138">
        <f t="shared" si="1"/>
        <v>0</v>
      </c>
      <c r="H36" s="141">
        <v>15</v>
      </c>
    </row>
    <row r="37" spans="1:8" outlineLevel="1">
      <c r="A37" s="8">
        <v>141373</v>
      </c>
      <c r="B37" s="3" t="s">
        <v>32</v>
      </c>
      <c r="C37" s="7"/>
      <c r="D37" s="137">
        <f t="shared" si="0"/>
        <v>0</v>
      </c>
      <c r="E37" s="136">
        <v>807.5</v>
      </c>
      <c r="F37" s="136">
        <v>969</v>
      </c>
      <c r="G37" s="138">
        <f t="shared" si="1"/>
        <v>0</v>
      </c>
      <c r="H37" s="141" t="s">
        <v>15</v>
      </c>
    </row>
    <row r="38" spans="1:8" outlineLevel="1">
      <c r="A38" s="8">
        <v>141374</v>
      </c>
      <c r="B38" s="3" t="s">
        <v>33</v>
      </c>
      <c r="C38" s="7"/>
      <c r="D38" s="137">
        <f t="shared" si="0"/>
        <v>0</v>
      </c>
      <c r="E38" s="136">
        <v>807.5</v>
      </c>
      <c r="F38" s="136">
        <v>969</v>
      </c>
      <c r="G38" s="138">
        <f t="shared" si="1"/>
        <v>0</v>
      </c>
      <c r="H38" s="141">
        <v>15</v>
      </c>
    </row>
    <row r="39" spans="1:8" outlineLevel="1">
      <c r="A39" s="8">
        <v>141375</v>
      </c>
      <c r="B39" s="3" t="s">
        <v>34</v>
      </c>
      <c r="C39" s="7"/>
      <c r="D39" s="137">
        <f t="shared" si="0"/>
        <v>0</v>
      </c>
      <c r="E39" s="136">
        <v>807.5</v>
      </c>
      <c r="F39" s="136">
        <v>969</v>
      </c>
      <c r="G39" s="138">
        <f t="shared" si="1"/>
        <v>0</v>
      </c>
      <c r="H39" s="141">
        <v>15</v>
      </c>
    </row>
    <row r="40" spans="1:8" outlineLevel="1">
      <c r="A40" s="8">
        <v>141376</v>
      </c>
      <c r="B40" s="3" t="s">
        <v>35</v>
      </c>
      <c r="C40" s="7"/>
      <c r="D40" s="137">
        <f t="shared" si="0"/>
        <v>0</v>
      </c>
      <c r="E40" s="136">
        <v>807.5</v>
      </c>
      <c r="F40" s="136">
        <v>969</v>
      </c>
      <c r="G40" s="138">
        <f t="shared" si="1"/>
        <v>0</v>
      </c>
      <c r="H40" s="141" t="s">
        <v>15</v>
      </c>
    </row>
    <row r="41" spans="1:8" outlineLevel="1">
      <c r="A41" s="8">
        <v>141377</v>
      </c>
      <c r="B41" s="3" t="s">
        <v>36</v>
      </c>
      <c r="C41" s="7"/>
      <c r="D41" s="137">
        <f t="shared" si="0"/>
        <v>0</v>
      </c>
      <c r="E41" s="136">
        <v>807.5</v>
      </c>
      <c r="F41" s="136">
        <v>969</v>
      </c>
      <c r="G41" s="138">
        <f t="shared" si="1"/>
        <v>0</v>
      </c>
      <c r="H41" s="141" t="s">
        <v>15</v>
      </c>
    </row>
    <row r="42" spans="1:8" outlineLevel="1">
      <c r="A42" s="6">
        <v>141328</v>
      </c>
      <c r="B42" s="3" t="s">
        <v>37</v>
      </c>
      <c r="C42" s="7"/>
      <c r="D42" s="137">
        <f t="shared" si="0"/>
        <v>0</v>
      </c>
      <c r="E42" s="136">
        <v>807.5</v>
      </c>
      <c r="F42" s="136">
        <v>969</v>
      </c>
      <c r="G42" s="138">
        <f t="shared" si="1"/>
        <v>0</v>
      </c>
      <c r="H42" s="141">
        <v>15</v>
      </c>
    </row>
    <row r="43" spans="1:8" outlineLevel="1">
      <c r="A43" s="6">
        <v>141329</v>
      </c>
      <c r="B43" s="3" t="s">
        <v>38</v>
      </c>
      <c r="C43" s="7"/>
      <c r="D43" s="137">
        <f t="shared" si="0"/>
        <v>0</v>
      </c>
      <c r="E43" s="136">
        <v>807.5</v>
      </c>
      <c r="F43" s="136">
        <v>969</v>
      </c>
      <c r="G43" s="138">
        <f t="shared" si="1"/>
        <v>0</v>
      </c>
      <c r="H43" s="141">
        <v>15</v>
      </c>
    </row>
    <row r="44" spans="1:8" outlineLevel="1">
      <c r="A44" s="6">
        <v>141330</v>
      </c>
      <c r="B44" s="3" t="s">
        <v>39</v>
      </c>
      <c r="C44" s="7"/>
      <c r="D44" s="137">
        <f t="shared" si="0"/>
        <v>0</v>
      </c>
      <c r="E44" s="136">
        <v>807.5</v>
      </c>
      <c r="F44" s="136">
        <v>969</v>
      </c>
      <c r="G44" s="138">
        <f t="shared" si="1"/>
        <v>0</v>
      </c>
      <c r="H44" s="141">
        <v>15</v>
      </c>
    </row>
    <row r="45" spans="1:8" outlineLevel="1">
      <c r="A45" s="6">
        <v>141331</v>
      </c>
      <c r="B45" s="8" t="s">
        <v>40</v>
      </c>
      <c r="C45" s="7"/>
      <c r="D45" s="137">
        <f t="shared" si="0"/>
        <v>0</v>
      </c>
      <c r="E45" s="136">
        <v>807.5</v>
      </c>
      <c r="F45" s="136">
        <v>969</v>
      </c>
      <c r="G45" s="138">
        <f t="shared" si="1"/>
        <v>0</v>
      </c>
      <c r="H45" s="141">
        <v>15</v>
      </c>
    </row>
    <row r="46" spans="1:8" outlineLevel="1">
      <c r="A46" s="6">
        <v>141332</v>
      </c>
      <c r="B46" s="3" t="s">
        <v>41</v>
      </c>
      <c r="C46" s="7"/>
      <c r="D46" s="137">
        <f t="shared" si="0"/>
        <v>0</v>
      </c>
      <c r="E46" s="136">
        <v>807.5</v>
      </c>
      <c r="F46" s="136">
        <v>969</v>
      </c>
      <c r="G46" s="138">
        <f t="shared" si="1"/>
        <v>0</v>
      </c>
      <c r="H46" s="141">
        <v>15</v>
      </c>
    </row>
    <row r="47" spans="1:8" outlineLevel="1">
      <c r="A47" s="8">
        <v>141333</v>
      </c>
      <c r="B47" s="3" t="s">
        <v>42</v>
      </c>
      <c r="C47" s="7"/>
      <c r="D47" s="137">
        <f t="shared" si="0"/>
        <v>0</v>
      </c>
      <c r="E47" s="136">
        <v>807.5</v>
      </c>
      <c r="F47" s="136">
        <v>969</v>
      </c>
      <c r="G47" s="138">
        <f t="shared" si="1"/>
        <v>0</v>
      </c>
      <c r="H47" s="141" t="s">
        <v>15</v>
      </c>
    </row>
    <row r="48" spans="1:8" outlineLevel="1">
      <c r="A48" s="8">
        <v>141334</v>
      </c>
      <c r="B48" s="3" t="s">
        <v>43</v>
      </c>
      <c r="C48" s="7"/>
      <c r="D48" s="137">
        <f t="shared" si="0"/>
        <v>0</v>
      </c>
      <c r="E48" s="136">
        <v>807.5</v>
      </c>
      <c r="F48" s="136">
        <v>969</v>
      </c>
      <c r="G48" s="138">
        <f t="shared" si="1"/>
        <v>0</v>
      </c>
      <c r="H48" s="141" t="s">
        <v>15</v>
      </c>
    </row>
    <row r="49" spans="1:9" ht="51" outlineLevel="1">
      <c r="A49" s="162" t="s">
        <v>44</v>
      </c>
      <c r="B49" s="162"/>
      <c r="C49" s="5" t="s">
        <v>13</v>
      </c>
      <c r="D49" s="5"/>
      <c r="E49" s="5" t="s">
        <v>503</v>
      </c>
      <c r="F49" s="5" t="s">
        <v>502</v>
      </c>
      <c r="G49" s="5" t="s">
        <v>504</v>
      </c>
      <c r="H49" s="5" t="s">
        <v>14</v>
      </c>
    </row>
    <row r="50" spans="1:9" outlineLevel="1">
      <c r="A50" s="8">
        <v>137307</v>
      </c>
      <c r="B50" s="3" t="s">
        <v>45</v>
      </c>
      <c r="C50" s="7"/>
      <c r="D50" s="137">
        <f t="shared" ref="D50:D79" si="2">0.684*C50</f>
        <v>0</v>
      </c>
      <c r="E50" s="136">
        <v>965.83</v>
      </c>
      <c r="F50" s="136">
        <v>1159</v>
      </c>
      <c r="G50" s="138">
        <f>C50*F50</f>
        <v>0</v>
      </c>
      <c r="H50" s="141" t="s">
        <v>15</v>
      </c>
      <c r="I50" s="152"/>
    </row>
    <row r="51" spans="1:9" outlineLevel="1">
      <c r="A51" s="8">
        <v>141357</v>
      </c>
      <c r="B51" s="3" t="s">
        <v>46</v>
      </c>
      <c r="C51" s="7"/>
      <c r="D51" s="137">
        <f t="shared" si="2"/>
        <v>0</v>
      </c>
      <c r="E51" s="136">
        <v>965.83</v>
      </c>
      <c r="F51" s="136">
        <v>1159</v>
      </c>
      <c r="G51" s="138">
        <f t="shared" ref="G51:G79" si="3">C51*F51</f>
        <v>0</v>
      </c>
      <c r="H51" s="141">
        <v>15</v>
      </c>
      <c r="I51" s="152"/>
    </row>
    <row r="52" spans="1:9" outlineLevel="1">
      <c r="A52" s="8">
        <v>141358</v>
      </c>
      <c r="B52" s="3" t="s">
        <v>47</v>
      </c>
      <c r="C52" s="7"/>
      <c r="D52" s="137">
        <f t="shared" si="2"/>
        <v>0</v>
      </c>
      <c r="E52" s="136">
        <v>965.83</v>
      </c>
      <c r="F52" s="136">
        <v>1159</v>
      </c>
      <c r="G52" s="138">
        <f t="shared" si="3"/>
        <v>0</v>
      </c>
      <c r="H52" s="141">
        <v>45</v>
      </c>
      <c r="I52" s="152"/>
    </row>
    <row r="53" spans="1:9" outlineLevel="1">
      <c r="A53" s="8">
        <v>141359</v>
      </c>
      <c r="B53" s="3" t="s">
        <v>48</v>
      </c>
      <c r="C53" s="7"/>
      <c r="D53" s="137">
        <f t="shared" si="2"/>
        <v>0</v>
      </c>
      <c r="E53" s="136">
        <v>965.83</v>
      </c>
      <c r="F53" s="136">
        <v>1159</v>
      </c>
      <c r="G53" s="138">
        <f t="shared" si="3"/>
        <v>0</v>
      </c>
      <c r="H53" s="141">
        <v>15</v>
      </c>
      <c r="I53" s="152"/>
    </row>
    <row r="54" spans="1:9" outlineLevel="1">
      <c r="A54" s="6">
        <v>141360</v>
      </c>
      <c r="B54" s="3" t="s">
        <v>49</v>
      </c>
      <c r="C54" s="7"/>
      <c r="D54" s="137">
        <f t="shared" si="2"/>
        <v>0</v>
      </c>
      <c r="E54" s="136">
        <v>965.83</v>
      </c>
      <c r="F54" s="136">
        <v>1159</v>
      </c>
      <c r="G54" s="138">
        <f t="shared" si="3"/>
        <v>0</v>
      </c>
      <c r="H54" s="141">
        <v>15</v>
      </c>
      <c r="I54" s="152"/>
    </row>
    <row r="55" spans="1:9" outlineLevel="1">
      <c r="A55" s="6">
        <v>141361</v>
      </c>
      <c r="B55" s="3" t="s">
        <v>50</v>
      </c>
      <c r="C55" s="7"/>
      <c r="D55" s="137">
        <f t="shared" si="2"/>
        <v>0</v>
      </c>
      <c r="E55" s="136">
        <v>965.83</v>
      </c>
      <c r="F55" s="136">
        <v>1159</v>
      </c>
      <c r="G55" s="138">
        <f t="shared" si="3"/>
        <v>0</v>
      </c>
      <c r="H55" s="141">
        <v>45</v>
      </c>
      <c r="I55" s="152"/>
    </row>
    <row r="56" spans="1:9" outlineLevel="1">
      <c r="A56" s="6">
        <v>141362</v>
      </c>
      <c r="B56" s="3" t="s">
        <v>51</v>
      </c>
      <c r="C56" s="7"/>
      <c r="D56" s="137">
        <f t="shared" si="2"/>
        <v>0</v>
      </c>
      <c r="E56" s="136">
        <v>965.83</v>
      </c>
      <c r="F56" s="136">
        <v>1159</v>
      </c>
      <c r="G56" s="138">
        <f t="shared" si="3"/>
        <v>0</v>
      </c>
      <c r="H56" s="141">
        <v>15</v>
      </c>
      <c r="I56" s="152"/>
    </row>
    <row r="57" spans="1:9" outlineLevel="1">
      <c r="A57" s="6">
        <v>141363</v>
      </c>
      <c r="B57" s="3" t="s">
        <v>52</v>
      </c>
      <c r="C57" s="7"/>
      <c r="D57" s="137">
        <f t="shared" si="2"/>
        <v>0</v>
      </c>
      <c r="E57" s="136">
        <v>965.83</v>
      </c>
      <c r="F57" s="136">
        <v>1159</v>
      </c>
      <c r="G57" s="138">
        <f t="shared" si="3"/>
        <v>0</v>
      </c>
      <c r="H57" s="141">
        <v>45</v>
      </c>
      <c r="I57" s="152"/>
    </row>
    <row r="58" spans="1:9" outlineLevel="1">
      <c r="A58" s="8">
        <v>141364</v>
      </c>
      <c r="B58" s="3" t="s">
        <v>53</v>
      </c>
      <c r="C58" s="7"/>
      <c r="D58" s="137">
        <f t="shared" si="2"/>
        <v>0</v>
      </c>
      <c r="E58" s="136">
        <v>965.83</v>
      </c>
      <c r="F58" s="136">
        <v>1159</v>
      </c>
      <c r="G58" s="138">
        <f t="shared" si="3"/>
        <v>0</v>
      </c>
      <c r="H58" s="141">
        <v>30</v>
      </c>
      <c r="I58" s="152"/>
    </row>
    <row r="59" spans="1:9" outlineLevel="1">
      <c r="A59" s="6">
        <v>141365</v>
      </c>
      <c r="B59" s="3" t="s">
        <v>54</v>
      </c>
      <c r="C59" s="7"/>
      <c r="D59" s="137">
        <f t="shared" si="2"/>
        <v>0</v>
      </c>
      <c r="E59" s="136">
        <v>965.83</v>
      </c>
      <c r="F59" s="136">
        <v>1159</v>
      </c>
      <c r="G59" s="138">
        <f t="shared" si="3"/>
        <v>0</v>
      </c>
      <c r="H59" s="141">
        <v>30</v>
      </c>
      <c r="I59" s="152"/>
    </row>
    <row r="60" spans="1:9" outlineLevel="1">
      <c r="A60" s="8">
        <v>141371</v>
      </c>
      <c r="B60" s="3" t="s">
        <v>55</v>
      </c>
      <c r="C60" s="7"/>
      <c r="D60" s="137">
        <f t="shared" si="2"/>
        <v>0</v>
      </c>
      <c r="E60" s="136">
        <v>965.83</v>
      </c>
      <c r="F60" s="136">
        <v>1159</v>
      </c>
      <c r="G60" s="138">
        <f t="shared" si="3"/>
        <v>0</v>
      </c>
      <c r="H60" s="141">
        <v>45</v>
      </c>
      <c r="I60" s="152"/>
    </row>
    <row r="61" spans="1:9" outlineLevel="1">
      <c r="A61" s="8">
        <v>141366</v>
      </c>
      <c r="B61" s="3" t="s">
        <v>56</v>
      </c>
      <c r="C61" s="7"/>
      <c r="D61" s="137">
        <f t="shared" si="2"/>
        <v>0</v>
      </c>
      <c r="E61" s="136">
        <v>965.83</v>
      </c>
      <c r="F61" s="136">
        <v>1159</v>
      </c>
      <c r="G61" s="138">
        <f t="shared" si="3"/>
        <v>0</v>
      </c>
      <c r="H61" s="141">
        <v>15</v>
      </c>
      <c r="I61" s="152"/>
    </row>
    <row r="62" spans="1:9" outlineLevel="1">
      <c r="A62" s="8">
        <v>141367</v>
      </c>
      <c r="B62" s="3" t="s">
        <v>57</v>
      </c>
      <c r="C62" s="7"/>
      <c r="D62" s="137">
        <f t="shared" si="2"/>
        <v>0</v>
      </c>
      <c r="E62" s="136">
        <v>965.83</v>
      </c>
      <c r="F62" s="136">
        <v>1159</v>
      </c>
      <c r="G62" s="138">
        <f t="shared" si="3"/>
        <v>0</v>
      </c>
      <c r="H62" s="141">
        <v>15</v>
      </c>
      <c r="I62" s="152"/>
    </row>
    <row r="63" spans="1:9" outlineLevel="1">
      <c r="A63" s="8">
        <v>141383</v>
      </c>
      <c r="B63" s="3" t="s">
        <v>58</v>
      </c>
      <c r="C63" s="7"/>
      <c r="D63" s="137">
        <f t="shared" si="2"/>
        <v>0</v>
      </c>
      <c r="E63" s="136">
        <v>965.83</v>
      </c>
      <c r="F63" s="136">
        <v>1159</v>
      </c>
      <c r="G63" s="138">
        <f t="shared" si="3"/>
        <v>0</v>
      </c>
      <c r="H63" s="141">
        <v>15</v>
      </c>
      <c r="I63" s="152"/>
    </row>
    <row r="64" spans="1:9" outlineLevel="1">
      <c r="A64" s="8">
        <v>141368</v>
      </c>
      <c r="B64" s="3" t="s">
        <v>59</v>
      </c>
      <c r="C64" s="7"/>
      <c r="D64" s="137">
        <f t="shared" si="2"/>
        <v>0</v>
      </c>
      <c r="E64" s="136">
        <v>965.83</v>
      </c>
      <c r="F64" s="136">
        <v>1159</v>
      </c>
      <c r="G64" s="138">
        <f t="shared" si="3"/>
        <v>0</v>
      </c>
      <c r="H64" s="141">
        <v>45</v>
      </c>
      <c r="I64" s="152"/>
    </row>
    <row r="65" spans="1:9" outlineLevel="1">
      <c r="A65" s="8">
        <v>141369</v>
      </c>
      <c r="B65" s="3" t="s">
        <v>60</v>
      </c>
      <c r="C65" s="7"/>
      <c r="D65" s="137">
        <f t="shared" si="2"/>
        <v>0</v>
      </c>
      <c r="E65" s="136">
        <v>965.83</v>
      </c>
      <c r="F65" s="136">
        <v>1159</v>
      </c>
      <c r="G65" s="138">
        <f t="shared" si="3"/>
        <v>0</v>
      </c>
      <c r="H65" s="141">
        <v>45</v>
      </c>
      <c r="I65" s="152"/>
    </row>
    <row r="66" spans="1:9" outlineLevel="1">
      <c r="A66" s="8">
        <v>141370</v>
      </c>
      <c r="B66" s="3" t="s">
        <v>61</v>
      </c>
      <c r="C66" s="7"/>
      <c r="D66" s="137">
        <f t="shared" si="2"/>
        <v>0</v>
      </c>
      <c r="E66" s="136">
        <v>965.83</v>
      </c>
      <c r="F66" s="136">
        <v>1159</v>
      </c>
      <c r="G66" s="138">
        <f t="shared" si="3"/>
        <v>0</v>
      </c>
      <c r="H66" s="141">
        <v>45</v>
      </c>
      <c r="I66" s="152"/>
    </row>
    <row r="67" spans="1:9" outlineLevel="1">
      <c r="A67" s="8">
        <v>141372</v>
      </c>
      <c r="B67" s="3" t="s">
        <v>62</v>
      </c>
      <c r="C67" s="7"/>
      <c r="D67" s="137">
        <f t="shared" si="2"/>
        <v>0</v>
      </c>
      <c r="E67" s="136">
        <v>965.83</v>
      </c>
      <c r="F67" s="136">
        <v>1159</v>
      </c>
      <c r="G67" s="138">
        <f t="shared" si="3"/>
        <v>0</v>
      </c>
      <c r="H67" s="141">
        <v>15</v>
      </c>
      <c r="I67" s="152"/>
    </row>
    <row r="68" spans="1:9" outlineLevel="1">
      <c r="A68" s="8">
        <v>141378</v>
      </c>
      <c r="B68" s="3" t="s">
        <v>63</v>
      </c>
      <c r="C68" s="7"/>
      <c r="D68" s="137">
        <f t="shared" si="2"/>
        <v>0</v>
      </c>
      <c r="E68" s="136">
        <v>965.83</v>
      </c>
      <c r="F68" s="136">
        <v>1159</v>
      </c>
      <c r="G68" s="138">
        <f t="shared" si="3"/>
        <v>0</v>
      </c>
      <c r="H68" s="141">
        <v>15</v>
      </c>
      <c r="I68" s="152"/>
    </row>
    <row r="69" spans="1:9" outlineLevel="1">
      <c r="A69" s="8">
        <v>141379</v>
      </c>
      <c r="B69" s="3" t="s">
        <v>64</v>
      </c>
      <c r="C69" s="7"/>
      <c r="D69" s="137">
        <f t="shared" si="2"/>
        <v>0</v>
      </c>
      <c r="E69" s="136">
        <v>965.83</v>
      </c>
      <c r="F69" s="136">
        <v>1159</v>
      </c>
      <c r="G69" s="138">
        <f t="shared" si="3"/>
        <v>0</v>
      </c>
      <c r="H69" s="141">
        <v>45</v>
      </c>
      <c r="I69" s="152"/>
    </row>
    <row r="70" spans="1:9" outlineLevel="1">
      <c r="A70" s="8">
        <v>141380</v>
      </c>
      <c r="B70" s="3" t="s">
        <v>65</v>
      </c>
      <c r="C70" s="7"/>
      <c r="D70" s="137">
        <f t="shared" si="2"/>
        <v>0</v>
      </c>
      <c r="E70" s="136">
        <v>965.83</v>
      </c>
      <c r="F70" s="136">
        <v>1159</v>
      </c>
      <c r="G70" s="138">
        <f t="shared" si="3"/>
        <v>0</v>
      </c>
      <c r="H70" s="141">
        <v>45</v>
      </c>
      <c r="I70" s="152"/>
    </row>
    <row r="71" spans="1:9" outlineLevel="1">
      <c r="A71" s="8">
        <v>141381</v>
      </c>
      <c r="B71" s="3" t="s">
        <v>66</v>
      </c>
      <c r="C71" s="7"/>
      <c r="D71" s="137">
        <f t="shared" si="2"/>
        <v>0</v>
      </c>
      <c r="E71" s="136">
        <v>965.83</v>
      </c>
      <c r="F71" s="136">
        <v>1159</v>
      </c>
      <c r="G71" s="138">
        <f t="shared" si="3"/>
        <v>0</v>
      </c>
      <c r="H71" s="141">
        <v>15</v>
      </c>
      <c r="I71" s="152"/>
    </row>
    <row r="72" spans="1:9" outlineLevel="1">
      <c r="A72" s="8">
        <v>141382</v>
      </c>
      <c r="B72" s="3" t="s">
        <v>67</v>
      </c>
      <c r="C72" s="7"/>
      <c r="D72" s="137">
        <f t="shared" si="2"/>
        <v>0</v>
      </c>
      <c r="E72" s="136">
        <v>965.83</v>
      </c>
      <c r="F72" s="136">
        <v>1159</v>
      </c>
      <c r="G72" s="138">
        <f t="shared" si="3"/>
        <v>0</v>
      </c>
      <c r="H72" s="141">
        <v>45</v>
      </c>
      <c r="I72" s="152"/>
    </row>
    <row r="73" spans="1:9" outlineLevel="1">
      <c r="A73" s="8">
        <v>141335</v>
      </c>
      <c r="B73" s="3" t="s">
        <v>68</v>
      </c>
      <c r="C73" s="7"/>
      <c r="D73" s="137">
        <f t="shared" si="2"/>
        <v>0</v>
      </c>
      <c r="E73" s="136">
        <v>965.83</v>
      </c>
      <c r="F73" s="136">
        <v>1159</v>
      </c>
      <c r="G73" s="138">
        <f t="shared" si="3"/>
        <v>0</v>
      </c>
      <c r="H73" s="141">
        <v>45</v>
      </c>
      <c r="I73" s="152"/>
    </row>
    <row r="74" spans="1:9" outlineLevel="1">
      <c r="A74" s="8">
        <v>141336</v>
      </c>
      <c r="B74" s="3" t="s">
        <v>69</v>
      </c>
      <c r="C74" s="7"/>
      <c r="D74" s="137">
        <f t="shared" si="2"/>
        <v>0</v>
      </c>
      <c r="E74" s="136">
        <v>965.83</v>
      </c>
      <c r="F74" s="136">
        <v>1159</v>
      </c>
      <c r="G74" s="138">
        <f t="shared" si="3"/>
        <v>0</v>
      </c>
      <c r="H74" s="141">
        <v>45</v>
      </c>
      <c r="I74" s="152"/>
    </row>
    <row r="75" spans="1:9" outlineLevel="1">
      <c r="A75" s="8">
        <v>141337</v>
      </c>
      <c r="B75" s="3" t="s">
        <v>70</v>
      </c>
      <c r="C75" s="7"/>
      <c r="D75" s="137">
        <f t="shared" si="2"/>
        <v>0</v>
      </c>
      <c r="E75" s="136">
        <v>965.83</v>
      </c>
      <c r="F75" s="136">
        <v>1159</v>
      </c>
      <c r="G75" s="138">
        <f t="shared" si="3"/>
        <v>0</v>
      </c>
      <c r="H75" s="141">
        <v>45</v>
      </c>
      <c r="I75" s="152"/>
    </row>
    <row r="76" spans="1:9" outlineLevel="1">
      <c r="A76" s="8">
        <v>141338</v>
      </c>
      <c r="B76" s="8" t="s">
        <v>71</v>
      </c>
      <c r="C76" s="7"/>
      <c r="D76" s="137">
        <f t="shared" si="2"/>
        <v>0</v>
      </c>
      <c r="E76" s="136">
        <v>965.83</v>
      </c>
      <c r="F76" s="136">
        <v>1159</v>
      </c>
      <c r="G76" s="138">
        <f t="shared" si="3"/>
        <v>0</v>
      </c>
      <c r="H76" s="141">
        <v>45</v>
      </c>
      <c r="I76" s="152"/>
    </row>
    <row r="77" spans="1:9" outlineLevel="1">
      <c r="A77" s="8">
        <v>141339</v>
      </c>
      <c r="B77" s="3" t="s">
        <v>72</v>
      </c>
      <c r="C77" s="7"/>
      <c r="D77" s="137">
        <f t="shared" si="2"/>
        <v>0</v>
      </c>
      <c r="E77" s="136">
        <v>965.83</v>
      </c>
      <c r="F77" s="136">
        <v>1159</v>
      </c>
      <c r="G77" s="138">
        <f t="shared" si="3"/>
        <v>0</v>
      </c>
      <c r="H77" s="141">
        <v>45</v>
      </c>
      <c r="I77" s="152"/>
    </row>
    <row r="78" spans="1:9" outlineLevel="1">
      <c r="A78" s="8">
        <v>141340</v>
      </c>
      <c r="B78" s="3" t="s">
        <v>73</v>
      </c>
      <c r="C78" s="7"/>
      <c r="D78" s="137">
        <f t="shared" si="2"/>
        <v>0</v>
      </c>
      <c r="E78" s="136">
        <v>965.83</v>
      </c>
      <c r="F78" s="136">
        <v>1159</v>
      </c>
      <c r="G78" s="138">
        <f t="shared" si="3"/>
        <v>0</v>
      </c>
      <c r="H78" s="141">
        <v>45</v>
      </c>
      <c r="I78" s="152"/>
    </row>
    <row r="79" spans="1:9" outlineLevel="1">
      <c r="A79" s="8">
        <v>141341</v>
      </c>
      <c r="B79" s="3" t="s">
        <v>74</v>
      </c>
      <c r="C79" s="7"/>
      <c r="D79" s="137">
        <f t="shared" si="2"/>
        <v>0</v>
      </c>
      <c r="E79" s="136">
        <v>965.83</v>
      </c>
      <c r="F79" s="136">
        <v>1159</v>
      </c>
      <c r="G79" s="138">
        <f t="shared" si="3"/>
        <v>0</v>
      </c>
      <c r="H79" s="141">
        <v>45</v>
      </c>
      <c r="I79" s="152"/>
    </row>
    <row r="80" spans="1:9" ht="51" outlineLevel="1">
      <c r="A80" s="162" t="s">
        <v>75</v>
      </c>
      <c r="B80" s="162"/>
      <c r="C80" s="9"/>
      <c r="D80" s="5"/>
      <c r="E80" s="5" t="s">
        <v>503</v>
      </c>
      <c r="F80" s="5" t="s">
        <v>502</v>
      </c>
      <c r="G80" s="5" t="s">
        <v>504</v>
      </c>
      <c r="H80" s="5" t="s">
        <v>14</v>
      </c>
    </row>
    <row r="81" spans="1:8" outlineLevel="1">
      <c r="A81" s="13" t="s">
        <v>107</v>
      </c>
      <c r="B81" s="10"/>
      <c r="C81" s="10"/>
      <c r="D81" s="10"/>
      <c r="E81" s="10"/>
      <c r="F81" s="10"/>
      <c r="G81" s="10"/>
      <c r="H81" s="10"/>
    </row>
    <row r="82" spans="1:8" outlineLevel="1">
      <c r="A82" s="6">
        <v>4032390</v>
      </c>
      <c r="B82" s="12" t="s">
        <v>477</v>
      </c>
      <c r="C82" s="14"/>
      <c r="D82" s="149"/>
      <c r="E82" s="136">
        <v>1050</v>
      </c>
      <c r="F82" s="136">
        <v>1260</v>
      </c>
      <c r="G82" s="136">
        <f>C82*F82</f>
        <v>0</v>
      </c>
      <c r="H82" s="141" t="s">
        <v>15</v>
      </c>
    </row>
    <row r="83" spans="1:8" outlineLevel="1">
      <c r="A83" s="8">
        <v>4040055</v>
      </c>
      <c r="B83" s="3" t="s">
        <v>111</v>
      </c>
      <c r="C83" s="7"/>
      <c r="D83" s="147"/>
      <c r="E83" s="136">
        <v>6003.33</v>
      </c>
      <c r="F83" s="136">
        <v>7204</v>
      </c>
      <c r="G83" s="138">
        <f>C83*F83</f>
        <v>0</v>
      </c>
      <c r="H83" s="141" t="s">
        <v>15</v>
      </c>
    </row>
    <row r="84" spans="1:8" outlineLevel="1">
      <c r="A84" s="8">
        <v>4017658</v>
      </c>
      <c r="B84" s="3" t="s">
        <v>112</v>
      </c>
      <c r="C84" s="7"/>
      <c r="D84" s="145"/>
      <c r="E84" s="136">
        <v>15500.83</v>
      </c>
      <c r="F84" s="136">
        <v>18601</v>
      </c>
      <c r="G84" s="138">
        <f>C84*F84</f>
        <v>0</v>
      </c>
      <c r="H84" s="141" t="s">
        <v>15</v>
      </c>
    </row>
    <row r="85" spans="1:8" outlineLevel="1">
      <c r="A85" s="19" t="s">
        <v>442</v>
      </c>
      <c r="B85" s="10"/>
      <c r="C85" s="11" t="s">
        <v>76</v>
      </c>
      <c r="D85" s="10"/>
      <c r="E85" s="10"/>
      <c r="F85" s="10"/>
      <c r="G85" s="10"/>
      <c r="H85" s="10"/>
    </row>
    <row r="86" spans="1:8" outlineLevel="1">
      <c r="A86" s="8">
        <v>6700979</v>
      </c>
      <c r="B86" s="3" t="s">
        <v>77</v>
      </c>
      <c r="C86" s="7"/>
      <c r="D86" s="146"/>
      <c r="E86" s="136">
        <v>1112.5</v>
      </c>
      <c r="F86" s="136">
        <v>1335</v>
      </c>
      <c r="G86" s="138">
        <f>C86*F86</f>
        <v>0</v>
      </c>
      <c r="H86" s="141" t="s">
        <v>15</v>
      </c>
    </row>
    <row r="87" spans="1:8" outlineLevel="1">
      <c r="A87" s="8">
        <v>6700980</v>
      </c>
      <c r="B87" s="3" t="s">
        <v>78</v>
      </c>
      <c r="C87" s="7"/>
      <c r="D87" s="146"/>
      <c r="E87" s="136">
        <v>1112.5</v>
      </c>
      <c r="F87" s="136">
        <v>1335</v>
      </c>
      <c r="G87" s="138">
        <f t="shared" ref="G87:G116" si="4">C87*F87</f>
        <v>0</v>
      </c>
      <c r="H87" s="141" t="s">
        <v>15</v>
      </c>
    </row>
    <row r="88" spans="1:8" outlineLevel="1">
      <c r="A88" s="8">
        <v>6701029</v>
      </c>
      <c r="B88" s="3" t="s">
        <v>79</v>
      </c>
      <c r="C88" s="7"/>
      <c r="D88" s="146"/>
      <c r="E88" s="136">
        <v>1112.5</v>
      </c>
      <c r="F88" s="136">
        <v>1335</v>
      </c>
      <c r="G88" s="138">
        <f t="shared" si="4"/>
        <v>0</v>
      </c>
      <c r="H88" s="141" t="s">
        <v>15</v>
      </c>
    </row>
    <row r="89" spans="1:8" outlineLevel="1">
      <c r="A89" s="8">
        <v>6700995</v>
      </c>
      <c r="B89" s="3" t="s">
        <v>80</v>
      </c>
      <c r="C89" s="7"/>
      <c r="D89" s="146"/>
      <c r="E89" s="136">
        <v>1112.5</v>
      </c>
      <c r="F89" s="136">
        <v>1335</v>
      </c>
      <c r="G89" s="138">
        <f t="shared" si="4"/>
        <v>0</v>
      </c>
      <c r="H89" s="141" t="s">
        <v>15</v>
      </c>
    </row>
    <row r="90" spans="1:8" outlineLevel="1">
      <c r="A90" s="8">
        <v>6701012</v>
      </c>
      <c r="B90" s="3" t="s">
        <v>81</v>
      </c>
      <c r="C90" s="7"/>
      <c r="D90" s="146"/>
      <c r="E90" s="136">
        <v>1112.5</v>
      </c>
      <c r="F90" s="136">
        <v>1335</v>
      </c>
      <c r="G90" s="138">
        <f t="shared" si="4"/>
        <v>0</v>
      </c>
      <c r="H90" s="141" t="s">
        <v>15</v>
      </c>
    </row>
    <row r="91" spans="1:8" outlineLevel="1">
      <c r="A91" s="8">
        <v>6701001</v>
      </c>
      <c r="B91" s="3" t="s">
        <v>82</v>
      </c>
      <c r="C91" s="7"/>
      <c r="D91" s="146"/>
      <c r="E91" s="136">
        <v>1112.5</v>
      </c>
      <c r="F91" s="136">
        <v>1335</v>
      </c>
      <c r="G91" s="138">
        <f t="shared" si="4"/>
        <v>0</v>
      </c>
      <c r="H91" s="141" t="s">
        <v>15</v>
      </c>
    </row>
    <row r="92" spans="1:8" outlineLevel="1">
      <c r="A92" s="8">
        <v>6700982</v>
      </c>
      <c r="B92" s="3" t="s">
        <v>83</v>
      </c>
      <c r="C92" s="7"/>
      <c r="D92" s="146"/>
      <c r="E92" s="136">
        <v>1112.5</v>
      </c>
      <c r="F92" s="136">
        <v>1335</v>
      </c>
      <c r="G92" s="138">
        <f t="shared" si="4"/>
        <v>0</v>
      </c>
      <c r="H92" s="141" t="s">
        <v>15</v>
      </c>
    </row>
    <row r="93" spans="1:8" outlineLevel="1">
      <c r="A93" s="8">
        <v>6701031</v>
      </c>
      <c r="B93" s="3" t="s">
        <v>84</v>
      </c>
      <c r="C93" s="7"/>
      <c r="D93" s="146"/>
      <c r="E93" s="136">
        <v>1112.5</v>
      </c>
      <c r="F93" s="136">
        <v>1335</v>
      </c>
      <c r="G93" s="138">
        <f t="shared" si="4"/>
        <v>0</v>
      </c>
      <c r="H93" s="141" t="s">
        <v>15</v>
      </c>
    </row>
    <row r="94" spans="1:8" outlineLevel="1">
      <c r="A94" s="8">
        <v>6701043</v>
      </c>
      <c r="B94" s="3" t="s">
        <v>85</v>
      </c>
      <c r="C94" s="7"/>
      <c r="D94" s="146"/>
      <c r="E94" s="136">
        <v>1112.5</v>
      </c>
      <c r="F94" s="136">
        <v>1335</v>
      </c>
      <c r="G94" s="138">
        <f t="shared" si="4"/>
        <v>0</v>
      </c>
      <c r="H94" s="141" t="s">
        <v>15</v>
      </c>
    </row>
    <row r="95" spans="1:8" outlineLevel="1">
      <c r="A95" s="8">
        <v>6701033</v>
      </c>
      <c r="B95" s="3" t="s">
        <v>86</v>
      </c>
      <c r="C95" s="7"/>
      <c r="D95" s="146"/>
      <c r="E95" s="136">
        <v>1112.5</v>
      </c>
      <c r="F95" s="136">
        <v>1335</v>
      </c>
      <c r="G95" s="138">
        <f t="shared" si="4"/>
        <v>0</v>
      </c>
      <c r="H95" s="141" t="s">
        <v>15</v>
      </c>
    </row>
    <row r="96" spans="1:8" outlineLevel="1">
      <c r="A96" s="8">
        <v>6701034</v>
      </c>
      <c r="B96" s="3" t="s">
        <v>87</v>
      </c>
      <c r="C96" s="7"/>
      <c r="D96" s="146"/>
      <c r="E96" s="136">
        <v>1112.5</v>
      </c>
      <c r="F96" s="136">
        <v>1335</v>
      </c>
      <c r="G96" s="138">
        <f t="shared" si="4"/>
        <v>0</v>
      </c>
      <c r="H96" s="141" t="s">
        <v>15</v>
      </c>
    </row>
    <row r="97" spans="1:8" outlineLevel="1">
      <c r="A97" s="8">
        <v>6701015</v>
      </c>
      <c r="B97" s="3" t="s">
        <v>88</v>
      </c>
      <c r="C97" s="7"/>
      <c r="D97" s="146"/>
      <c r="E97" s="136">
        <v>1112.5</v>
      </c>
      <c r="F97" s="136">
        <v>1335</v>
      </c>
      <c r="G97" s="138">
        <f t="shared" si="4"/>
        <v>0</v>
      </c>
      <c r="H97" s="141" t="s">
        <v>15</v>
      </c>
    </row>
    <row r="98" spans="1:8" outlineLevel="1">
      <c r="A98" s="8">
        <v>6701448</v>
      </c>
      <c r="B98" s="3" t="s">
        <v>89</v>
      </c>
      <c r="C98" s="7"/>
      <c r="D98" s="146"/>
      <c r="E98" s="136">
        <v>1112.5</v>
      </c>
      <c r="F98" s="136">
        <v>1335</v>
      </c>
      <c r="G98" s="138">
        <f t="shared" si="4"/>
        <v>0</v>
      </c>
      <c r="H98" s="141" t="s">
        <v>15</v>
      </c>
    </row>
    <row r="99" spans="1:8" outlineLevel="1">
      <c r="A99" s="8">
        <v>6701019</v>
      </c>
      <c r="B99" s="3" t="s">
        <v>90</v>
      </c>
      <c r="C99" s="7"/>
      <c r="D99" s="146"/>
      <c r="E99" s="136">
        <v>1112.5</v>
      </c>
      <c r="F99" s="136">
        <v>1335</v>
      </c>
      <c r="G99" s="138">
        <f t="shared" si="4"/>
        <v>0</v>
      </c>
      <c r="H99" s="141" t="s">
        <v>15</v>
      </c>
    </row>
    <row r="100" spans="1:8" outlineLevel="1">
      <c r="A100" s="8">
        <v>6703214</v>
      </c>
      <c r="B100" s="3" t="s">
        <v>406</v>
      </c>
      <c r="C100" s="7"/>
      <c r="D100" s="146"/>
      <c r="E100" s="136">
        <v>1112.5</v>
      </c>
      <c r="F100" s="136">
        <v>1335</v>
      </c>
      <c r="G100" s="138">
        <f t="shared" si="4"/>
        <v>0</v>
      </c>
      <c r="H100" s="141" t="s">
        <v>15</v>
      </c>
    </row>
    <row r="101" spans="1:8" outlineLevel="1">
      <c r="A101" s="8">
        <v>6701000</v>
      </c>
      <c r="B101" s="3" t="s">
        <v>91</v>
      </c>
      <c r="C101" s="7"/>
      <c r="D101" s="146"/>
      <c r="E101" s="136">
        <v>1112.5</v>
      </c>
      <c r="F101" s="136">
        <v>1335</v>
      </c>
      <c r="G101" s="138">
        <f t="shared" si="4"/>
        <v>0</v>
      </c>
      <c r="H101" s="141" t="s">
        <v>15</v>
      </c>
    </row>
    <row r="102" spans="1:8" outlineLevel="1">
      <c r="A102" s="8">
        <v>6701005</v>
      </c>
      <c r="B102" s="3" t="s">
        <v>92</v>
      </c>
      <c r="C102" s="7"/>
      <c r="D102" s="146"/>
      <c r="E102" s="136">
        <v>1112.5</v>
      </c>
      <c r="F102" s="136">
        <v>1335</v>
      </c>
      <c r="G102" s="138">
        <f t="shared" si="4"/>
        <v>0</v>
      </c>
      <c r="H102" s="141" t="s">
        <v>15</v>
      </c>
    </row>
    <row r="103" spans="1:8" outlineLevel="1">
      <c r="A103" s="8">
        <v>6700984</v>
      </c>
      <c r="B103" s="3" t="s">
        <v>93</v>
      </c>
      <c r="C103" s="7"/>
      <c r="D103" s="146"/>
      <c r="E103" s="136">
        <v>1112.5</v>
      </c>
      <c r="F103" s="136">
        <v>1335</v>
      </c>
      <c r="G103" s="138">
        <f t="shared" si="4"/>
        <v>0</v>
      </c>
      <c r="H103" s="141" t="s">
        <v>15</v>
      </c>
    </row>
    <row r="104" spans="1:8" outlineLevel="1">
      <c r="A104" s="8">
        <v>6701014</v>
      </c>
      <c r="B104" s="3" t="s">
        <v>94</v>
      </c>
      <c r="C104" s="7"/>
      <c r="D104" s="146"/>
      <c r="E104" s="136">
        <v>1112.5</v>
      </c>
      <c r="F104" s="136">
        <v>1335</v>
      </c>
      <c r="G104" s="138">
        <f t="shared" si="4"/>
        <v>0</v>
      </c>
      <c r="H104" s="141" t="s">
        <v>15</v>
      </c>
    </row>
    <row r="105" spans="1:8" outlineLevel="1">
      <c r="A105" s="8">
        <v>6702489</v>
      </c>
      <c r="B105" s="3" t="s">
        <v>95</v>
      </c>
      <c r="C105" s="7"/>
      <c r="D105" s="146"/>
      <c r="E105" s="136">
        <v>1112.5</v>
      </c>
      <c r="F105" s="136">
        <v>1335</v>
      </c>
      <c r="G105" s="138">
        <f t="shared" si="4"/>
        <v>0</v>
      </c>
      <c r="H105" s="141" t="s">
        <v>15</v>
      </c>
    </row>
    <row r="106" spans="1:8" outlineLevel="1">
      <c r="A106" s="8">
        <v>6702816</v>
      </c>
      <c r="B106" s="3" t="s">
        <v>96</v>
      </c>
      <c r="C106" s="7"/>
      <c r="D106" s="146"/>
      <c r="E106" s="136">
        <v>1112.5</v>
      </c>
      <c r="F106" s="136">
        <v>1335</v>
      </c>
      <c r="G106" s="138">
        <f t="shared" si="4"/>
        <v>0</v>
      </c>
      <c r="H106" s="141" t="s">
        <v>15</v>
      </c>
    </row>
    <row r="107" spans="1:8" outlineLevel="1">
      <c r="A107" s="8">
        <v>6702491</v>
      </c>
      <c r="B107" s="3" t="s">
        <v>97</v>
      </c>
      <c r="C107" s="7"/>
      <c r="D107" s="146"/>
      <c r="E107" s="136">
        <v>1112.5</v>
      </c>
      <c r="F107" s="136">
        <v>1335</v>
      </c>
      <c r="G107" s="138">
        <f t="shared" si="4"/>
        <v>0</v>
      </c>
      <c r="H107" s="141" t="s">
        <v>15</v>
      </c>
    </row>
    <row r="108" spans="1:8" outlineLevel="1">
      <c r="A108" s="8">
        <v>6702490</v>
      </c>
      <c r="B108" s="3" t="s">
        <v>98</v>
      </c>
      <c r="C108" s="7"/>
      <c r="D108" s="146"/>
      <c r="E108" s="136">
        <v>1112.5</v>
      </c>
      <c r="F108" s="136">
        <v>1335</v>
      </c>
      <c r="G108" s="138">
        <f t="shared" si="4"/>
        <v>0</v>
      </c>
      <c r="H108" s="141" t="s">
        <v>15</v>
      </c>
    </row>
    <row r="109" spans="1:8" outlineLevel="1">
      <c r="A109" s="8">
        <v>6702493</v>
      </c>
      <c r="B109" s="3" t="s">
        <v>99</v>
      </c>
      <c r="C109" s="7"/>
      <c r="D109" s="146"/>
      <c r="E109" s="136">
        <v>1112.5</v>
      </c>
      <c r="F109" s="136">
        <v>1335</v>
      </c>
      <c r="G109" s="138">
        <f t="shared" si="4"/>
        <v>0</v>
      </c>
      <c r="H109" s="141" t="s">
        <v>15</v>
      </c>
    </row>
    <row r="110" spans="1:8" outlineLevel="1">
      <c r="A110" s="8">
        <v>6703633</v>
      </c>
      <c r="B110" s="3" t="s">
        <v>100</v>
      </c>
      <c r="C110" s="7"/>
      <c r="D110" s="146"/>
      <c r="E110" s="136">
        <v>1112.5</v>
      </c>
      <c r="F110" s="136">
        <v>1335</v>
      </c>
      <c r="G110" s="138">
        <f t="shared" si="4"/>
        <v>0</v>
      </c>
      <c r="H110" s="141" t="s">
        <v>15</v>
      </c>
    </row>
    <row r="111" spans="1:8" outlineLevel="1">
      <c r="A111" s="8">
        <v>6703631</v>
      </c>
      <c r="B111" s="3" t="s">
        <v>101</v>
      </c>
      <c r="C111" s="7"/>
      <c r="D111" s="146"/>
      <c r="E111" s="136">
        <v>1112.5</v>
      </c>
      <c r="F111" s="136">
        <v>1335</v>
      </c>
      <c r="G111" s="138">
        <f t="shared" si="4"/>
        <v>0</v>
      </c>
      <c r="H111" s="141" t="s">
        <v>15</v>
      </c>
    </row>
    <row r="112" spans="1:8" outlineLevel="1">
      <c r="A112" s="8">
        <v>6702815</v>
      </c>
      <c r="B112" s="3" t="s">
        <v>102</v>
      </c>
      <c r="C112" s="7"/>
      <c r="D112" s="146"/>
      <c r="E112" s="136">
        <v>1112.5</v>
      </c>
      <c r="F112" s="136">
        <v>1335</v>
      </c>
      <c r="G112" s="138">
        <f t="shared" si="4"/>
        <v>0</v>
      </c>
      <c r="H112" s="141" t="s">
        <v>15</v>
      </c>
    </row>
    <row r="113" spans="1:8" outlineLevel="1">
      <c r="A113" s="8">
        <v>6703632</v>
      </c>
      <c r="B113" s="3" t="s">
        <v>103</v>
      </c>
      <c r="C113" s="7"/>
      <c r="D113" s="146"/>
      <c r="E113" s="136">
        <v>1112.5</v>
      </c>
      <c r="F113" s="136">
        <v>1335</v>
      </c>
      <c r="G113" s="138">
        <f t="shared" si="4"/>
        <v>0</v>
      </c>
      <c r="H113" s="141" t="s">
        <v>15</v>
      </c>
    </row>
    <row r="114" spans="1:8" outlineLevel="1">
      <c r="A114" s="8">
        <v>6703630</v>
      </c>
      <c r="B114" s="3" t="s">
        <v>104</v>
      </c>
      <c r="C114" s="7"/>
      <c r="D114" s="146"/>
      <c r="E114" s="136">
        <v>1112.5</v>
      </c>
      <c r="F114" s="136">
        <v>1335</v>
      </c>
      <c r="G114" s="138">
        <f t="shared" si="4"/>
        <v>0</v>
      </c>
      <c r="H114" s="141" t="s">
        <v>15</v>
      </c>
    </row>
    <row r="115" spans="1:8" outlineLevel="1">
      <c r="A115" s="8">
        <v>6703629</v>
      </c>
      <c r="B115" s="3" t="s">
        <v>105</v>
      </c>
      <c r="C115" s="7"/>
      <c r="D115" s="146"/>
      <c r="E115" s="136">
        <v>1112.5</v>
      </c>
      <c r="F115" s="136">
        <v>1335</v>
      </c>
      <c r="G115" s="138">
        <f t="shared" si="4"/>
        <v>0</v>
      </c>
      <c r="H115" s="141" t="s">
        <v>15</v>
      </c>
    </row>
    <row r="116" spans="1:8" outlineLevel="1">
      <c r="A116" s="8">
        <v>6703634</v>
      </c>
      <c r="B116" s="3" t="s">
        <v>106</v>
      </c>
      <c r="C116" s="7"/>
      <c r="D116" s="147"/>
      <c r="E116" s="136">
        <v>1112.5</v>
      </c>
      <c r="F116" s="136">
        <v>1335</v>
      </c>
      <c r="G116" s="138">
        <f t="shared" si="4"/>
        <v>0</v>
      </c>
      <c r="H116" s="141" t="s">
        <v>15</v>
      </c>
    </row>
    <row r="117" spans="1:8" outlineLevel="1">
      <c r="A117" s="19" t="s">
        <v>541</v>
      </c>
      <c r="B117" s="10"/>
      <c r="C117" s="10"/>
      <c r="D117" s="10"/>
      <c r="E117" s="10"/>
      <c r="F117" s="10"/>
      <c r="G117" s="10"/>
      <c r="H117" s="10"/>
    </row>
    <row r="118" spans="1:8" outlineLevel="1">
      <c r="A118" s="6">
        <v>4052970</v>
      </c>
      <c r="B118" s="12" t="s">
        <v>500</v>
      </c>
      <c r="C118" s="14"/>
      <c r="D118" s="148"/>
      <c r="E118" s="136">
        <v>1335</v>
      </c>
      <c r="F118" s="136">
        <v>1602</v>
      </c>
      <c r="G118" s="138">
        <f>C118*F118</f>
        <v>0</v>
      </c>
      <c r="H118" s="141" t="s">
        <v>15</v>
      </c>
    </row>
    <row r="119" spans="1:8" outlineLevel="1">
      <c r="A119" s="6">
        <v>4072484</v>
      </c>
      <c r="B119" s="12" t="s">
        <v>543</v>
      </c>
      <c r="C119" s="14"/>
      <c r="D119" s="148"/>
      <c r="E119" s="136">
        <v>1379.17</v>
      </c>
      <c r="F119" s="136">
        <v>1655</v>
      </c>
      <c r="G119" s="136">
        <f>C119*F119</f>
        <v>0</v>
      </c>
      <c r="H119" s="141" t="s">
        <v>15</v>
      </c>
    </row>
    <row r="120" spans="1:8" outlineLevel="1">
      <c r="A120" s="6">
        <v>4075994</v>
      </c>
      <c r="B120" s="12" t="s">
        <v>471</v>
      </c>
      <c r="C120" s="14"/>
      <c r="D120" s="148"/>
      <c r="E120" s="136">
        <v>605</v>
      </c>
      <c r="F120" s="136">
        <v>726</v>
      </c>
      <c r="G120" s="136">
        <f>C120*F120</f>
        <v>0</v>
      </c>
      <c r="H120" s="141" t="s">
        <v>15</v>
      </c>
    </row>
    <row r="121" spans="1:8" outlineLevel="1">
      <c r="A121" s="6">
        <v>4071557</v>
      </c>
      <c r="B121" s="12" t="s">
        <v>542</v>
      </c>
      <c r="C121" s="14"/>
      <c r="D121" s="148"/>
      <c r="E121" s="136">
        <v>2530</v>
      </c>
      <c r="F121" s="136">
        <v>3036</v>
      </c>
      <c r="G121" s="136">
        <f>C121*F121</f>
        <v>0</v>
      </c>
      <c r="H121" s="141" t="s">
        <v>15</v>
      </c>
    </row>
    <row r="122" spans="1:8" outlineLevel="1">
      <c r="A122" s="6">
        <v>4076572</v>
      </c>
      <c r="B122" s="12" t="s">
        <v>472</v>
      </c>
      <c r="C122" s="14"/>
      <c r="D122" s="148"/>
      <c r="E122" s="136">
        <v>1005.83</v>
      </c>
      <c r="F122" s="136">
        <v>1207</v>
      </c>
      <c r="G122" s="136">
        <f>C122*F122</f>
        <v>0</v>
      </c>
      <c r="H122" s="141" t="s">
        <v>15</v>
      </c>
    </row>
    <row r="123" spans="1:8" outlineLevel="1">
      <c r="A123" s="6">
        <v>4043161</v>
      </c>
      <c r="B123" s="156" t="s">
        <v>544</v>
      </c>
      <c r="C123" s="14"/>
      <c r="D123" s="148"/>
      <c r="E123" s="136">
        <v>1335</v>
      </c>
      <c r="F123" s="136">
        <v>1602</v>
      </c>
      <c r="G123" s="136">
        <f t="shared" ref="G123:G155" si="5">C123*F123</f>
        <v>0</v>
      </c>
      <c r="H123" s="141" t="s">
        <v>15</v>
      </c>
    </row>
    <row r="124" spans="1:8" outlineLevel="1">
      <c r="A124" s="6">
        <v>4043162</v>
      </c>
      <c r="B124" s="156" t="s">
        <v>545</v>
      </c>
      <c r="C124" s="14"/>
      <c r="D124" s="148"/>
      <c r="E124" s="136">
        <v>1335</v>
      </c>
      <c r="F124" s="136">
        <v>1602</v>
      </c>
      <c r="G124" s="136">
        <f t="shared" si="5"/>
        <v>0</v>
      </c>
      <c r="H124" s="141" t="s">
        <v>15</v>
      </c>
    </row>
    <row r="125" spans="1:8" outlineLevel="1">
      <c r="A125" s="6">
        <v>4043163</v>
      </c>
      <c r="B125" s="156" t="s">
        <v>546</v>
      </c>
      <c r="C125" s="14"/>
      <c r="D125" s="148"/>
      <c r="E125" s="136">
        <v>1335</v>
      </c>
      <c r="F125" s="136">
        <v>1602</v>
      </c>
      <c r="G125" s="136">
        <f t="shared" si="5"/>
        <v>0</v>
      </c>
      <c r="H125" s="141">
        <v>15</v>
      </c>
    </row>
    <row r="126" spans="1:8" outlineLevel="1">
      <c r="A126" s="6">
        <v>4043190</v>
      </c>
      <c r="B126" s="156" t="s">
        <v>547</v>
      </c>
      <c r="C126" s="14"/>
      <c r="D126" s="148"/>
      <c r="E126" s="136">
        <v>1335</v>
      </c>
      <c r="F126" s="136">
        <v>1602</v>
      </c>
      <c r="G126" s="136">
        <f t="shared" si="5"/>
        <v>0</v>
      </c>
      <c r="H126" s="141" t="s">
        <v>15</v>
      </c>
    </row>
    <row r="127" spans="1:8" outlineLevel="1">
      <c r="A127" s="6">
        <v>4043191</v>
      </c>
      <c r="B127" s="156" t="s">
        <v>548</v>
      </c>
      <c r="C127" s="14"/>
      <c r="D127" s="148"/>
      <c r="E127" s="136">
        <v>1335</v>
      </c>
      <c r="F127" s="136">
        <v>1602</v>
      </c>
      <c r="G127" s="136">
        <f t="shared" si="5"/>
        <v>0</v>
      </c>
      <c r="H127" s="141" t="s">
        <v>15</v>
      </c>
    </row>
    <row r="128" spans="1:8" outlineLevel="1">
      <c r="A128" s="6">
        <v>4043192</v>
      </c>
      <c r="B128" s="156" t="s">
        <v>549</v>
      </c>
      <c r="C128" s="14"/>
      <c r="D128" s="148"/>
      <c r="E128" s="136">
        <v>1335</v>
      </c>
      <c r="F128" s="136">
        <v>1602</v>
      </c>
      <c r="G128" s="136">
        <f t="shared" si="5"/>
        <v>0</v>
      </c>
      <c r="H128" s="141">
        <v>15</v>
      </c>
    </row>
    <row r="129" spans="1:8" outlineLevel="1">
      <c r="A129" s="6">
        <v>4043193</v>
      </c>
      <c r="B129" s="156" t="s">
        <v>550</v>
      </c>
      <c r="C129" s="14"/>
      <c r="D129" s="148"/>
      <c r="E129" s="136">
        <v>1335</v>
      </c>
      <c r="F129" s="136">
        <v>1602</v>
      </c>
      <c r="G129" s="136">
        <f t="shared" si="5"/>
        <v>0</v>
      </c>
      <c r="H129" s="141" t="s">
        <v>15</v>
      </c>
    </row>
    <row r="130" spans="1:8" outlineLevel="1">
      <c r="A130" s="6">
        <v>4043194</v>
      </c>
      <c r="B130" s="156" t="s">
        <v>551</v>
      </c>
      <c r="C130" s="14"/>
      <c r="D130" s="148"/>
      <c r="E130" s="136">
        <v>1335</v>
      </c>
      <c r="F130" s="136">
        <v>1602</v>
      </c>
      <c r="G130" s="136">
        <f t="shared" si="5"/>
        <v>0</v>
      </c>
      <c r="H130" s="141">
        <v>15</v>
      </c>
    </row>
    <row r="131" spans="1:8" outlineLevel="1">
      <c r="A131" s="6">
        <v>4043196</v>
      </c>
      <c r="B131" s="156" t="s">
        <v>552</v>
      </c>
      <c r="C131" s="14"/>
      <c r="D131" s="148"/>
      <c r="E131" s="136">
        <v>1335</v>
      </c>
      <c r="F131" s="136">
        <v>1602</v>
      </c>
      <c r="G131" s="136">
        <f t="shared" si="5"/>
        <v>0</v>
      </c>
      <c r="H131" s="141">
        <v>15</v>
      </c>
    </row>
    <row r="132" spans="1:8" outlineLevel="1">
      <c r="A132" s="6">
        <v>4043197</v>
      </c>
      <c r="B132" s="156" t="s">
        <v>553</v>
      </c>
      <c r="C132" s="14"/>
      <c r="D132" s="148"/>
      <c r="E132" s="136">
        <v>1335</v>
      </c>
      <c r="F132" s="136">
        <v>1602</v>
      </c>
      <c r="G132" s="136">
        <f t="shared" si="5"/>
        <v>0</v>
      </c>
      <c r="H132" s="141" t="s">
        <v>15</v>
      </c>
    </row>
    <row r="133" spans="1:8" outlineLevel="1">
      <c r="A133" s="6">
        <v>4043200</v>
      </c>
      <c r="B133" s="156" t="s">
        <v>554</v>
      </c>
      <c r="C133" s="14"/>
      <c r="D133" s="148"/>
      <c r="E133" s="136">
        <v>1335</v>
      </c>
      <c r="F133" s="136">
        <v>1602</v>
      </c>
      <c r="G133" s="136">
        <f t="shared" si="5"/>
        <v>0</v>
      </c>
      <c r="H133" s="141">
        <v>15</v>
      </c>
    </row>
    <row r="134" spans="1:8" outlineLevel="1">
      <c r="A134" s="6">
        <v>4043201</v>
      </c>
      <c r="B134" s="156" t="s">
        <v>555</v>
      </c>
      <c r="C134" s="14"/>
      <c r="D134" s="148"/>
      <c r="E134" s="136">
        <v>1335</v>
      </c>
      <c r="F134" s="136">
        <v>1602</v>
      </c>
      <c r="G134" s="136">
        <f t="shared" si="5"/>
        <v>0</v>
      </c>
      <c r="H134" s="141">
        <v>15</v>
      </c>
    </row>
    <row r="135" spans="1:8" outlineLevel="1">
      <c r="A135" s="6">
        <v>4043202</v>
      </c>
      <c r="B135" s="156" t="s">
        <v>556</v>
      </c>
      <c r="C135" s="14"/>
      <c r="D135" s="148"/>
      <c r="E135" s="136">
        <v>1335</v>
      </c>
      <c r="F135" s="136">
        <v>1602</v>
      </c>
      <c r="G135" s="136">
        <f t="shared" si="5"/>
        <v>0</v>
      </c>
      <c r="H135" s="141">
        <v>15</v>
      </c>
    </row>
    <row r="136" spans="1:8" outlineLevel="1">
      <c r="A136" s="6">
        <v>4043203</v>
      </c>
      <c r="B136" s="156" t="s">
        <v>557</v>
      </c>
      <c r="C136" s="14"/>
      <c r="D136" s="148"/>
      <c r="E136" s="136">
        <v>1335</v>
      </c>
      <c r="F136" s="136">
        <v>1602</v>
      </c>
      <c r="G136" s="136">
        <f t="shared" si="5"/>
        <v>0</v>
      </c>
      <c r="H136" s="141">
        <v>15</v>
      </c>
    </row>
    <row r="137" spans="1:8" outlineLevel="1">
      <c r="A137" s="6">
        <v>4043204</v>
      </c>
      <c r="B137" s="156" t="s">
        <v>558</v>
      </c>
      <c r="C137" s="14"/>
      <c r="D137" s="148"/>
      <c r="E137" s="136">
        <v>1335</v>
      </c>
      <c r="F137" s="136">
        <v>1602</v>
      </c>
      <c r="G137" s="136">
        <f t="shared" si="5"/>
        <v>0</v>
      </c>
      <c r="H137" s="141">
        <v>15</v>
      </c>
    </row>
    <row r="138" spans="1:8" outlineLevel="1">
      <c r="A138" s="6">
        <v>4043205</v>
      </c>
      <c r="B138" s="156" t="s">
        <v>559</v>
      </c>
      <c r="C138" s="14"/>
      <c r="D138" s="148"/>
      <c r="E138" s="136">
        <v>1335</v>
      </c>
      <c r="F138" s="136">
        <v>1602</v>
      </c>
      <c r="G138" s="136">
        <f t="shared" si="5"/>
        <v>0</v>
      </c>
      <c r="H138" s="141">
        <v>15</v>
      </c>
    </row>
    <row r="139" spans="1:8" outlineLevel="1">
      <c r="A139" s="6">
        <v>4071324</v>
      </c>
      <c r="B139" s="156" t="s">
        <v>560</v>
      </c>
      <c r="C139" s="14"/>
      <c r="D139" s="148"/>
      <c r="E139" s="136">
        <v>1335</v>
      </c>
      <c r="F139" s="136">
        <v>1602</v>
      </c>
      <c r="G139" s="136">
        <f t="shared" si="5"/>
        <v>0</v>
      </c>
      <c r="H139" s="141" t="s">
        <v>15</v>
      </c>
    </row>
    <row r="140" spans="1:8" outlineLevel="1">
      <c r="A140" s="6">
        <v>4043207</v>
      </c>
      <c r="B140" s="156" t="s">
        <v>561</v>
      </c>
      <c r="C140" s="14"/>
      <c r="D140" s="148"/>
      <c r="E140" s="136">
        <v>1335</v>
      </c>
      <c r="F140" s="136">
        <v>1602</v>
      </c>
      <c r="G140" s="136">
        <f t="shared" si="5"/>
        <v>0</v>
      </c>
      <c r="H140" s="141" t="s">
        <v>15</v>
      </c>
    </row>
    <row r="141" spans="1:8" outlineLevel="1">
      <c r="A141" s="8">
        <v>4043208</v>
      </c>
      <c r="B141" s="22" t="s">
        <v>562</v>
      </c>
      <c r="C141" s="14"/>
      <c r="D141" s="148"/>
      <c r="E141" s="136">
        <v>1335</v>
      </c>
      <c r="F141" s="136">
        <v>1602</v>
      </c>
      <c r="G141" s="136">
        <f t="shared" si="5"/>
        <v>0</v>
      </c>
      <c r="H141" s="141">
        <v>15</v>
      </c>
    </row>
    <row r="142" spans="1:8" outlineLevel="1">
      <c r="A142" s="8">
        <v>4043209</v>
      </c>
      <c r="B142" s="22" t="s">
        <v>563</v>
      </c>
      <c r="C142" s="14"/>
      <c r="D142" s="148"/>
      <c r="E142" s="136">
        <v>1335</v>
      </c>
      <c r="F142" s="136">
        <v>1602</v>
      </c>
      <c r="G142" s="136">
        <f t="shared" si="5"/>
        <v>0</v>
      </c>
      <c r="H142" s="141" t="s">
        <v>15</v>
      </c>
    </row>
    <row r="143" spans="1:8" outlineLevel="1">
      <c r="A143" s="8">
        <v>4043211</v>
      </c>
      <c r="B143" s="22" t="s">
        <v>564</v>
      </c>
      <c r="C143" s="14"/>
      <c r="D143" s="148"/>
      <c r="E143" s="136">
        <v>1335</v>
      </c>
      <c r="F143" s="136">
        <v>1602</v>
      </c>
      <c r="G143" s="136">
        <f t="shared" si="5"/>
        <v>0</v>
      </c>
      <c r="H143" s="141">
        <v>15</v>
      </c>
    </row>
    <row r="144" spans="1:8" outlineLevel="1">
      <c r="A144" s="8">
        <v>4043212</v>
      </c>
      <c r="B144" s="22" t="s">
        <v>565</v>
      </c>
      <c r="C144" s="14"/>
      <c r="D144" s="148"/>
      <c r="E144" s="136">
        <v>1335</v>
      </c>
      <c r="F144" s="136">
        <v>1602</v>
      </c>
      <c r="G144" s="136">
        <f t="shared" si="5"/>
        <v>0</v>
      </c>
      <c r="H144" s="141">
        <v>15</v>
      </c>
    </row>
    <row r="145" spans="1:8" outlineLevel="1">
      <c r="A145" s="8">
        <v>4043213</v>
      </c>
      <c r="B145" s="22" t="s">
        <v>566</v>
      </c>
      <c r="C145" s="14"/>
      <c r="D145" s="148"/>
      <c r="E145" s="136">
        <v>1335</v>
      </c>
      <c r="F145" s="136">
        <v>1602</v>
      </c>
      <c r="G145" s="136">
        <f t="shared" si="5"/>
        <v>0</v>
      </c>
      <c r="H145" s="141">
        <v>15</v>
      </c>
    </row>
    <row r="146" spans="1:8" outlineLevel="1">
      <c r="A146" s="8">
        <v>4043214</v>
      </c>
      <c r="B146" s="22" t="s">
        <v>567</v>
      </c>
      <c r="C146" s="14"/>
      <c r="D146" s="148"/>
      <c r="E146" s="136">
        <v>1335</v>
      </c>
      <c r="F146" s="136">
        <v>1602</v>
      </c>
      <c r="G146" s="136">
        <f t="shared" si="5"/>
        <v>0</v>
      </c>
      <c r="H146" s="141">
        <v>15</v>
      </c>
    </row>
    <row r="147" spans="1:8" outlineLevel="1">
      <c r="A147" s="8">
        <v>4043215</v>
      </c>
      <c r="B147" s="22" t="s">
        <v>568</v>
      </c>
      <c r="C147" s="14"/>
      <c r="D147" s="148"/>
      <c r="E147" s="136">
        <v>1335</v>
      </c>
      <c r="F147" s="136">
        <v>1602</v>
      </c>
      <c r="G147" s="136">
        <f t="shared" si="5"/>
        <v>0</v>
      </c>
      <c r="H147" s="141">
        <v>15</v>
      </c>
    </row>
    <row r="148" spans="1:8" outlineLevel="1">
      <c r="A148" s="8">
        <v>4043216</v>
      </c>
      <c r="B148" s="22" t="s">
        <v>569</v>
      </c>
      <c r="C148" s="14"/>
      <c r="D148" s="148"/>
      <c r="E148" s="136">
        <v>1335</v>
      </c>
      <c r="F148" s="136">
        <v>1602</v>
      </c>
      <c r="G148" s="136">
        <f t="shared" si="5"/>
        <v>0</v>
      </c>
      <c r="H148" s="141" t="s">
        <v>15</v>
      </c>
    </row>
    <row r="149" spans="1:8" outlineLevel="1">
      <c r="A149" s="8">
        <v>4051379</v>
      </c>
      <c r="B149" s="22" t="s">
        <v>570</v>
      </c>
      <c r="C149" s="14"/>
      <c r="D149" s="148"/>
      <c r="E149" s="136">
        <v>1335</v>
      </c>
      <c r="F149" s="136">
        <v>1602</v>
      </c>
      <c r="G149" s="136">
        <f t="shared" si="5"/>
        <v>0</v>
      </c>
      <c r="H149" s="141">
        <v>15</v>
      </c>
    </row>
    <row r="150" spans="1:8" outlineLevel="1">
      <c r="A150" s="8">
        <v>4051380</v>
      </c>
      <c r="B150" s="22" t="s">
        <v>571</v>
      </c>
      <c r="C150" s="14"/>
      <c r="D150" s="148"/>
      <c r="E150" s="136">
        <v>1335</v>
      </c>
      <c r="F150" s="136">
        <v>1602</v>
      </c>
      <c r="G150" s="136">
        <f t="shared" si="5"/>
        <v>0</v>
      </c>
      <c r="H150" s="141">
        <v>15</v>
      </c>
    </row>
    <row r="151" spans="1:8" outlineLevel="1">
      <c r="A151" s="8">
        <v>4051381</v>
      </c>
      <c r="B151" s="22" t="s">
        <v>572</v>
      </c>
      <c r="C151" s="14"/>
      <c r="D151" s="148"/>
      <c r="E151" s="136">
        <v>1335</v>
      </c>
      <c r="F151" s="136">
        <v>1602</v>
      </c>
      <c r="G151" s="136">
        <f t="shared" si="5"/>
        <v>0</v>
      </c>
      <c r="H151" s="141">
        <v>15</v>
      </c>
    </row>
    <row r="152" spans="1:8" outlineLevel="1">
      <c r="A152" s="8">
        <v>4051382</v>
      </c>
      <c r="B152" s="22" t="s">
        <v>573</v>
      </c>
      <c r="C152" s="14"/>
      <c r="D152" s="148"/>
      <c r="E152" s="136">
        <v>1335</v>
      </c>
      <c r="F152" s="136">
        <v>1602</v>
      </c>
      <c r="G152" s="136">
        <f t="shared" si="5"/>
        <v>0</v>
      </c>
      <c r="H152" s="141">
        <v>15</v>
      </c>
    </row>
    <row r="153" spans="1:8" outlineLevel="1">
      <c r="A153" s="8">
        <v>4051383</v>
      </c>
      <c r="B153" s="22" t="s">
        <v>574</v>
      </c>
      <c r="C153" s="14"/>
      <c r="D153" s="148"/>
      <c r="E153" s="136">
        <v>1335</v>
      </c>
      <c r="F153" s="136">
        <v>1602</v>
      </c>
      <c r="G153" s="136">
        <f t="shared" si="5"/>
        <v>0</v>
      </c>
      <c r="H153" s="141">
        <v>15</v>
      </c>
    </row>
    <row r="154" spans="1:8" outlineLevel="1">
      <c r="A154" s="8">
        <v>4051384</v>
      </c>
      <c r="B154" s="22" t="s">
        <v>575</v>
      </c>
      <c r="C154" s="14"/>
      <c r="D154" s="148"/>
      <c r="E154" s="136">
        <v>1335</v>
      </c>
      <c r="F154" s="136">
        <v>1602</v>
      </c>
      <c r="G154" s="136">
        <f t="shared" si="5"/>
        <v>0</v>
      </c>
      <c r="H154" s="141">
        <v>15</v>
      </c>
    </row>
    <row r="155" spans="1:8" outlineLevel="1">
      <c r="A155" s="8">
        <v>4051385</v>
      </c>
      <c r="B155" s="22" t="s">
        <v>576</v>
      </c>
      <c r="C155" s="14"/>
      <c r="D155" s="148"/>
      <c r="E155" s="136">
        <v>1335</v>
      </c>
      <c r="F155" s="136">
        <v>1602</v>
      </c>
      <c r="G155" s="136">
        <f t="shared" si="5"/>
        <v>0</v>
      </c>
      <c r="H155" s="141">
        <v>15</v>
      </c>
    </row>
    <row r="156" spans="1:8" outlineLevel="1">
      <c r="A156" s="13" t="s">
        <v>113</v>
      </c>
      <c r="B156" s="10"/>
      <c r="C156" s="11" t="s">
        <v>13</v>
      </c>
      <c r="D156" s="10"/>
      <c r="E156" s="10"/>
      <c r="F156" s="10"/>
      <c r="G156" s="10"/>
      <c r="H156" s="10"/>
    </row>
    <row r="157" spans="1:8" outlineLevel="1">
      <c r="A157" s="8">
        <v>4006485</v>
      </c>
      <c r="B157" s="3" t="s">
        <v>476</v>
      </c>
      <c r="C157" s="14"/>
      <c r="D157" s="147"/>
      <c r="E157" s="136">
        <v>438.33</v>
      </c>
      <c r="F157" s="136">
        <v>526</v>
      </c>
      <c r="G157" s="138">
        <f>C157*F157</f>
        <v>0</v>
      </c>
      <c r="H157" s="141" t="s">
        <v>15</v>
      </c>
    </row>
    <row r="158" spans="1:8" outlineLevel="1">
      <c r="A158" s="8">
        <v>4006488</v>
      </c>
      <c r="B158" s="3" t="s">
        <v>475</v>
      </c>
      <c r="C158" s="7"/>
      <c r="D158" s="147"/>
      <c r="E158" s="136">
        <v>682.5</v>
      </c>
      <c r="F158" s="136">
        <v>819</v>
      </c>
      <c r="G158" s="138">
        <f>C158*F158</f>
        <v>0</v>
      </c>
      <c r="H158" s="141" t="s">
        <v>15</v>
      </c>
    </row>
    <row r="159" spans="1:8" outlineLevel="1">
      <c r="A159" s="8">
        <v>4031365</v>
      </c>
      <c r="B159" s="3" t="s">
        <v>114</v>
      </c>
      <c r="C159" s="7"/>
      <c r="D159" s="141"/>
      <c r="E159" s="136">
        <v>845</v>
      </c>
      <c r="F159" s="136">
        <v>1014</v>
      </c>
      <c r="G159" s="138">
        <f>C159*F159</f>
        <v>0</v>
      </c>
      <c r="H159" s="141" t="s">
        <v>15</v>
      </c>
    </row>
    <row r="160" spans="1:8" outlineLevel="1">
      <c r="A160" s="3"/>
      <c r="B160" s="16" t="s">
        <v>115</v>
      </c>
      <c r="C160" s="17"/>
      <c r="D160" s="146"/>
      <c r="E160" s="136"/>
      <c r="F160" s="141"/>
      <c r="G160" s="138"/>
      <c r="H160" s="141"/>
    </row>
    <row r="161" spans="1:8" outlineLevel="1">
      <c r="A161" s="8">
        <v>4031229</v>
      </c>
      <c r="B161" s="3" t="s">
        <v>116</v>
      </c>
      <c r="C161" s="7"/>
      <c r="D161" s="146"/>
      <c r="E161" s="136">
        <v>1201.67</v>
      </c>
      <c r="F161" s="136">
        <v>1442</v>
      </c>
      <c r="G161" s="138">
        <f t="shared" ref="G161:G190" si="6">C161*F161</f>
        <v>0</v>
      </c>
      <c r="H161" s="141" t="s">
        <v>15</v>
      </c>
    </row>
    <row r="162" spans="1:8" outlineLevel="1">
      <c r="A162" s="8">
        <v>4031230</v>
      </c>
      <c r="B162" s="3" t="s">
        <v>117</v>
      </c>
      <c r="C162" s="7"/>
      <c r="D162" s="146"/>
      <c r="E162" s="136">
        <v>1201.67</v>
      </c>
      <c r="F162" s="136">
        <v>1442</v>
      </c>
      <c r="G162" s="138">
        <f t="shared" si="6"/>
        <v>0</v>
      </c>
      <c r="H162" s="141" t="s">
        <v>15</v>
      </c>
    </row>
    <row r="163" spans="1:8" outlineLevel="1">
      <c r="A163" s="8">
        <v>4031231</v>
      </c>
      <c r="B163" s="3" t="s">
        <v>118</v>
      </c>
      <c r="C163" s="7"/>
      <c r="D163" s="146"/>
      <c r="E163" s="136">
        <v>1201.67</v>
      </c>
      <c r="F163" s="136">
        <v>1442</v>
      </c>
      <c r="G163" s="138">
        <f t="shared" si="6"/>
        <v>0</v>
      </c>
      <c r="H163" s="141" t="s">
        <v>15</v>
      </c>
    </row>
    <row r="164" spans="1:8" outlineLevel="1">
      <c r="A164" s="8">
        <v>4031232</v>
      </c>
      <c r="B164" s="3" t="s">
        <v>119</v>
      </c>
      <c r="C164" s="7"/>
      <c r="D164" s="146"/>
      <c r="E164" s="136">
        <v>1201.67</v>
      </c>
      <c r="F164" s="136">
        <v>1442</v>
      </c>
      <c r="G164" s="138">
        <f t="shared" si="6"/>
        <v>0</v>
      </c>
      <c r="H164" s="141" t="s">
        <v>15</v>
      </c>
    </row>
    <row r="165" spans="1:8" outlineLevel="1">
      <c r="A165" s="8">
        <v>4031233</v>
      </c>
      <c r="B165" s="3" t="s">
        <v>120</v>
      </c>
      <c r="C165" s="7"/>
      <c r="D165" s="146"/>
      <c r="E165" s="136">
        <v>1201.67</v>
      </c>
      <c r="F165" s="136">
        <v>1442</v>
      </c>
      <c r="G165" s="138">
        <f t="shared" si="6"/>
        <v>0</v>
      </c>
      <c r="H165" s="141" t="s">
        <v>15</v>
      </c>
    </row>
    <row r="166" spans="1:8" outlineLevel="1">
      <c r="A166" s="8">
        <v>4031234</v>
      </c>
      <c r="B166" s="3" t="s">
        <v>121</v>
      </c>
      <c r="C166" s="7"/>
      <c r="D166" s="146"/>
      <c r="E166" s="136">
        <v>1201.67</v>
      </c>
      <c r="F166" s="136">
        <v>1442</v>
      </c>
      <c r="G166" s="138">
        <f t="shared" si="6"/>
        <v>0</v>
      </c>
      <c r="H166" s="141">
        <v>15</v>
      </c>
    </row>
    <row r="167" spans="1:8" outlineLevel="1">
      <c r="A167" s="8">
        <v>4031235</v>
      </c>
      <c r="B167" s="3" t="s">
        <v>122</v>
      </c>
      <c r="C167" s="7"/>
      <c r="D167" s="146"/>
      <c r="E167" s="136">
        <v>1201.67</v>
      </c>
      <c r="F167" s="136">
        <v>1442</v>
      </c>
      <c r="G167" s="138">
        <f t="shared" si="6"/>
        <v>0</v>
      </c>
      <c r="H167" s="141" t="s">
        <v>15</v>
      </c>
    </row>
    <row r="168" spans="1:8" outlineLevel="1">
      <c r="A168" s="8">
        <v>4031236</v>
      </c>
      <c r="B168" s="3" t="s">
        <v>123</v>
      </c>
      <c r="C168" s="7"/>
      <c r="D168" s="146"/>
      <c r="E168" s="136">
        <v>1201.67</v>
      </c>
      <c r="F168" s="136">
        <v>1442</v>
      </c>
      <c r="G168" s="138">
        <f t="shared" si="6"/>
        <v>0</v>
      </c>
      <c r="H168" s="141" t="s">
        <v>15</v>
      </c>
    </row>
    <row r="169" spans="1:8" outlineLevel="1">
      <c r="A169" s="8">
        <v>4031238</v>
      </c>
      <c r="B169" s="3" t="s">
        <v>124</v>
      </c>
      <c r="C169" s="7"/>
      <c r="D169" s="146"/>
      <c r="E169" s="136">
        <v>1201.67</v>
      </c>
      <c r="F169" s="136">
        <v>1442</v>
      </c>
      <c r="G169" s="138">
        <f t="shared" si="6"/>
        <v>0</v>
      </c>
      <c r="H169" s="141" t="s">
        <v>15</v>
      </c>
    </row>
    <row r="170" spans="1:8" outlineLevel="1">
      <c r="A170" s="8">
        <v>4031239</v>
      </c>
      <c r="B170" s="3" t="s">
        <v>125</v>
      </c>
      <c r="C170" s="7"/>
      <c r="D170" s="146"/>
      <c r="E170" s="136">
        <v>1201.67</v>
      </c>
      <c r="F170" s="136">
        <v>1442</v>
      </c>
      <c r="G170" s="138">
        <f t="shared" si="6"/>
        <v>0</v>
      </c>
      <c r="H170" s="141" t="s">
        <v>15</v>
      </c>
    </row>
    <row r="171" spans="1:8" outlineLevel="1">
      <c r="A171" s="8">
        <v>4031242</v>
      </c>
      <c r="B171" s="3" t="s">
        <v>126</v>
      </c>
      <c r="C171" s="7"/>
      <c r="D171" s="146"/>
      <c r="E171" s="136">
        <v>1201.67</v>
      </c>
      <c r="F171" s="136">
        <v>1442</v>
      </c>
      <c r="G171" s="138">
        <f t="shared" si="6"/>
        <v>0</v>
      </c>
      <c r="H171" s="141" t="s">
        <v>15</v>
      </c>
    </row>
    <row r="172" spans="1:8" outlineLevel="1">
      <c r="A172" s="8">
        <v>4031243</v>
      </c>
      <c r="B172" s="3" t="s">
        <v>127</v>
      </c>
      <c r="C172" s="7"/>
      <c r="D172" s="146"/>
      <c r="E172" s="136">
        <v>1201.67</v>
      </c>
      <c r="F172" s="136">
        <v>1442</v>
      </c>
      <c r="G172" s="138">
        <f t="shared" si="6"/>
        <v>0</v>
      </c>
      <c r="H172" s="141" t="s">
        <v>15</v>
      </c>
    </row>
    <row r="173" spans="1:8" outlineLevel="1">
      <c r="A173" s="8">
        <v>4031246</v>
      </c>
      <c r="B173" s="3" t="s">
        <v>403</v>
      </c>
      <c r="C173" s="7"/>
      <c r="D173" s="146"/>
      <c r="E173" s="136">
        <v>1201.67</v>
      </c>
      <c r="F173" s="136">
        <v>1442</v>
      </c>
      <c r="G173" s="138">
        <f t="shared" si="6"/>
        <v>0</v>
      </c>
      <c r="H173" s="141" t="s">
        <v>15</v>
      </c>
    </row>
    <row r="174" spans="1:8" outlineLevel="1">
      <c r="A174" s="8">
        <v>4064794</v>
      </c>
      <c r="B174" s="3" t="s">
        <v>491</v>
      </c>
      <c r="C174" s="7"/>
      <c r="D174" s="146"/>
      <c r="E174" s="136">
        <v>1201.67</v>
      </c>
      <c r="F174" s="136">
        <v>1442</v>
      </c>
      <c r="G174" s="138">
        <f>C174*F174</f>
        <v>0</v>
      </c>
      <c r="H174" s="141" t="s">
        <v>15</v>
      </c>
    </row>
    <row r="175" spans="1:8" outlineLevel="1">
      <c r="A175" s="8">
        <v>4031249</v>
      </c>
      <c r="B175" s="3" t="s">
        <v>128</v>
      </c>
      <c r="C175" s="7"/>
      <c r="D175" s="146"/>
      <c r="E175" s="136">
        <v>1201.67</v>
      </c>
      <c r="F175" s="136">
        <v>1442</v>
      </c>
      <c r="G175" s="138">
        <f t="shared" si="6"/>
        <v>0</v>
      </c>
      <c r="H175" s="141" t="s">
        <v>15</v>
      </c>
    </row>
    <row r="176" spans="1:8" outlineLevel="1">
      <c r="A176" s="8">
        <v>4031250</v>
      </c>
      <c r="B176" s="3" t="s">
        <v>129</v>
      </c>
      <c r="C176" s="7"/>
      <c r="D176" s="146"/>
      <c r="E176" s="136">
        <v>1201.67</v>
      </c>
      <c r="F176" s="136">
        <v>1442</v>
      </c>
      <c r="G176" s="138">
        <f t="shared" si="6"/>
        <v>0</v>
      </c>
      <c r="H176" s="141">
        <v>15</v>
      </c>
    </row>
    <row r="177" spans="1:8" outlineLevel="1">
      <c r="A177" s="8">
        <v>4031251</v>
      </c>
      <c r="B177" s="3" t="s">
        <v>130</v>
      </c>
      <c r="C177" s="7"/>
      <c r="D177" s="146"/>
      <c r="E177" s="136">
        <v>1201.67</v>
      </c>
      <c r="F177" s="136">
        <v>1442</v>
      </c>
      <c r="G177" s="138">
        <f t="shared" si="6"/>
        <v>0</v>
      </c>
      <c r="H177" s="141" t="s">
        <v>15</v>
      </c>
    </row>
    <row r="178" spans="1:8" outlineLevel="1">
      <c r="A178" s="8">
        <v>4031253</v>
      </c>
      <c r="B178" s="3" t="s">
        <v>131</v>
      </c>
      <c r="C178" s="7"/>
      <c r="D178" s="146"/>
      <c r="E178" s="136">
        <v>1201.67</v>
      </c>
      <c r="F178" s="136">
        <v>1442</v>
      </c>
      <c r="G178" s="138">
        <f t="shared" si="6"/>
        <v>0</v>
      </c>
      <c r="H178" s="141">
        <v>15</v>
      </c>
    </row>
    <row r="179" spans="1:8" outlineLevel="1">
      <c r="A179" s="8">
        <v>4032541</v>
      </c>
      <c r="B179" s="3" t="s">
        <v>132</v>
      </c>
      <c r="C179" s="7"/>
      <c r="D179" s="146"/>
      <c r="E179" s="136">
        <v>1201.67</v>
      </c>
      <c r="F179" s="136">
        <v>1442</v>
      </c>
      <c r="G179" s="138">
        <f t="shared" si="6"/>
        <v>0</v>
      </c>
      <c r="H179" s="141" t="s">
        <v>15</v>
      </c>
    </row>
    <row r="180" spans="1:8" outlineLevel="1">
      <c r="A180" s="8">
        <v>4032542</v>
      </c>
      <c r="B180" s="3" t="s">
        <v>133</v>
      </c>
      <c r="C180" s="7"/>
      <c r="D180" s="146"/>
      <c r="E180" s="136">
        <v>1201.67</v>
      </c>
      <c r="F180" s="136">
        <v>1442</v>
      </c>
      <c r="G180" s="138">
        <f t="shared" si="6"/>
        <v>0</v>
      </c>
      <c r="H180" s="141">
        <v>15</v>
      </c>
    </row>
    <row r="181" spans="1:8" outlineLevel="1">
      <c r="A181" s="8">
        <v>4032543</v>
      </c>
      <c r="B181" s="3" t="s">
        <v>134</v>
      </c>
      <c r="C181" s="7"/>
      <c r="D181" s="146"/>
      <c r="E181" s="136">
        <v>1201.67</v>
      </c>
      <c r="F181" s="136">
        <v>1442</v>
      </c>
      <c r="G181" s="138">
        <f t="shared" si="6"/>
        <v>0</v>
      </c>
      <c r="H181" s="141">
        <v>15</v>
      </c>
    </row>
    <row r="182" spans="1:8" outlineLevel="1">
      <c r="A182" s="8">
        <v>4032544</v>
      </c>
      <c r="B182" s="3" t="s">
        <v>135</v>
      </c>
      <c r="C182" s="7"/>
      <c r="D182" s="146"/>
      <c r="E182" s="136">
        <v>1201.67</v>
      </c>
      <c r="F182" s="136">
        <v>1442</v>
      </c>
      <c r="G182" s="138">
        <f t="shared" si="6"/>
        <v>0</v>
      </c>
      <c r="H182" s="141" t="s">
        <v>15</v>
      </c>
    </row>
    <row r="183" spans="1:8" outlineLevel="1">
      <c r="A183" s="8">
        <v>4032545</v>
      </c>
      <c r="B183" s="3" t="s">
        <v>136</v>
      </c>
      <c r="C183" s="7"/>
      <c r="D183" s="146"/>
      <c r="E183" s="136">
        <v>1201.67</v>
      </c>
      <c r="F183" s="136">
        <v>1442</v>
      </c>
      <c r="G183" s="138">
        <f t="shared" si="6"/>
        <v>0</v>
      </c>
      <c r="H183" s="141" t="s">
        <v>15</v>
      </c>
    </row>
    <row r="184" spans="1:8" outlineLevel="1">
      <c r="A184" s="8">
        <v>4051103</v>
      </c>
      <c r="B184" s="3" t="s">
        <v>137</v>
      </c>
      <c r="C184" s="7"/>
      <c r="D184" s="146"/>
      <c r="E184" s="136">
        <v>1201.67</v>
      </c>
      <c r="F184" s="136">
        <v>1442</v>
      </c>
      <c r="G184" s="138">
        <f t="shared" si="6"/>
        <v>0</v>
      </c>
      <c r="H184" s="141">
        <v>15</v>
      </c>
    </row>
    <row r="185" spans="1:8" outlineLevel="1">
      <c r="A185" s="8">
        <v>4051104</v>
      </c>
      <c r="B185" s="3" t="s">
        <v>138</v>
      </c>
      <c r="C185" s="7"/>
      <c r="D185" s="146"/>
      <c r="E185" s="136">
        <v>1201.67</v>
      </c>
      <c r="F185" s="136">
        <v>1442</v>
      </c>
      <c r="G185" s="138">
        <f t="shared" si="6"/>
        <v>0</v>
      </c>
      <c r="H185" s="141">
        <v>15</v>
      </c>
    </row>
    <row r="186" spans="1:8" outlineLevel="1">
      <c r="A186" s="8">
        <v>4051105</v>
      </c>
      <c r="B186" s="3" t="s">
        <v>139</v>
      </c>
      <c r="C186" s="7"/>
      <c r="D186" s="146"/>
      <c r="E186" s="136">
        <v>1201.67</v>
      </c>
      <c r="F186" s="136">
        <v>1442</v>
      </c>
      <c r="G186" s="138">
        <f t="shared" si="6"/>
        <v>0</v>
      </c>
      <c r="H186" s="141">
        <v>15</v>
      </c>
    </row>
    <row r="187" spans="1:8" outlineLevel="1">
      <c r="A187" s="8">
        <v>4051106</v>
      </c>
      <c r="B187" s="3" t="s">
        <v>140</v>
      </c>
      <c r="C187" s="7"/>
      <c r="D187" s="146"/>
      <c r="E187" s="136">
        <v>1201.67</v>
      </c>
      <c r="F187" s="136">
        <v>1442</v>
      </c>
      <c r="G187" s="138">
        <f t="shared" si="6"/>
        <v>0</v>
      </c>
      <c r="H187" s="141">
        <v>15</v>
      </c>
    </row>
    <row r="188" spans="1:8" outlineLevel="1">
      <c r="A188" s="8">
        <v>4051108</v>
      </c>
      <c r="B188" s="3" t="s">
        <v>141</v>
      </c>
      <c r="C188" s="7"/>
      <c r="D188" s="146"/>
      <c r="E188" s="136">
        <v>1201.67</v>
      </c>
      <c r="F188" s="136">
        <v>1442</v>
      </c>
      <c r="G188" s="138">
        <f t="shared" si="6"/>
        <v>0</v>
      </c>
      <c r="H188" s="141">
        <v>15</v>
      </c>
    </row>
    <row r="189" spans="1:8" outlineLevel="1">
      <c r="A189" s="8">
        <v>4051109</v>
      </c>
      <c r="B189" s="3" t="s">
        <v>142</v>
      </c>
      <c r="C189" s="7"/>
      <c r="D189" s="146"/>
      <c r="E189" s="136">
        <v>1201.67</v>
      </c>
      <c r="F189" s="136">
        <v>1442</v>
      </c>
      <c r="G189" s="138">
        <f t="shared" si="6"/>
        <v>0</v>
      </c>
      <c r="H189" s="141" t="s">
        <v>15</v>
      </c>
    </row>
    <row r="190" spans="1:8" outlineLevel="1">
      <c r="A190" s="8">
        <v>4051110</v>
      </c>
      <c r="B190" s="3" t="s">
        <v>143</v>
      </c>
      <c r="C190" s="7"/>
      <c r="D190" s="141"/>
      <c r="E190" s="136">
        <v>1201.67</v>
      </c>
      <c r="F190" s="136">
        <v>1442</v>
      </c>
      <c r="G190" s="138">
        <f t="shared" si="6"/>
        <v>0</v>
      </c>
      <c r="H190" s="141" t="s">
        <v>15</v>
      </c>
    </row>
    <row r="191" spans="1:8" outlineLevel="1">
      <c r="A191" s="8"/>
      <c r="B191" s="16" t="s">
        <v>144</v>
      </c>
      <c r="C191" s="17"/>
      <c r="D191" s="146"/>
      <c r="E191" s="136"/>
      <c r="F191" s="141"/>
      <c r="G191" s="138"/>
      <c r="H191" s="141"/>
    </row>
    <row r="192" spans="1:8" outlineLevel="1">
      <c r="A192" s="8">
        <v>4031256</v>
      </c>
      <c r="B192" s="3" t="s">
        <v>145</v>
      </c>
      <c r="C192" s="7"/>
      <c r="D192" s="146"/>
      <c r="E192" s="136">
        <v>1601.67</v>
      </c>
      <c r="F192" s="136">
        <v>1922</v>
      </c>
      <c r="G192" s="138">
        <f t="shared" ref="G192:G221" si="7">C192*F192</f>
        <v>0</v>
      </c>
      <c r="H192" s="141" t="s">
        <v>15</v>
      </c>
    </row>
    <row r="193" spans="1:8" outlineLevel="1">
      <c r="A193" s="8">
        <v>4031257</v>
      </c>
      <c r="B193" s="3" t="s">
        <v>146</v>
      </c>
      <c r="C193" s="7"/>
      <c r="D193" s="146"/>
      <c r="E193" s="136">
        <v>1601.67</v>
      </c>
      <c r="F193" s="136">
        <v>1922</v>
      </c>
      <c r="G193" s="138">
        <f t="shared" si="7"/>
        <v>0</v>
      </c>
      <c r="H193" s="141" t="s">
        <v>15</v>
      </c>
    </row>
    <row r="194" spans="1:8" outlineLevel="1">
      <c r="A194" s="8">
        <v>4031258</v>
      </c>
      <c r="B194" s="3" t="s">
        <v>147</v>
      </c>
      <c r="C194" s="7"/>
      <c r="D194" s="146"/>
      <c r="E194" s="136">
        <v>1601.67</v>
      </c>
      <c r="F194" s="136">
        <v>1922</v>
      </c>
      <c r="G194" s="138">
        <f t="shared" si="7"/>
        <v>0</v>
      </c>
      <c r="H194" s="141" t="s">
        <v>15</v>
      </c>
    </row>
    <row r="195" spans="1:8" outlineLevel="1">
      <c r="A195" s="8">
        <v>4031259</v>
      </c>
      <c r="B195" s="3" t="s">
        <v>148</v>
      </c>
      <c r="C195" s="7"/>
      <c r="D195" s="146"/>
      <c r="E195" s="136">
        <v>1601.67</v>
      </c>
      <c r="F195" s="136">
        <v>1922</v>
      </c>
      <c r="G195" s="138">
        <f t="shared" si="7"/>
        <v>0</v>
      </c>
      <c r="H195" s="141" t="s">
        <v>15</v>
      </c>
    </row>
    <row r="196" spans="1:8" outlineLevel="1">
      <c r="A196" s="8">
        <v>4031260</v>
      </c>
      <c r="B196" s="3" t="s">
        <v>149</v>
      </c>
      <c r="C196" s="7"/>
      <c r="D196" s="146"/>
      <c r="E196" s="136">
        <v>1601.67</v>
      </c>
      <c r="F196" s="136">
        <v>1922</v>
      </c>
      <c r="G196" s="138">
        <f t="shared" si="7"/>
        <v>0</v>
      </c>
      <c r="H196" s="141" t="s">
        <v>15</v>
      </c>
    </row>
    <row r="197" spans="1:8" outlineLevel="1">
      <c r="A197" s="8">
        <v>4031261</v>
      </c>
      <c r="B197" s="3" t="s">
        <v>150</v>
      </c>
      <c r="C197" s="7"/>
      <c r="D197" s="146"/>
      <c r="E197" s="136">
        <v>1601.67</v>
      </c>
      <c r="F197" s="136">
        <v>1922</v>
      </c>
      <c r="G197" s="138">
        <f t="shared" si="7"/>
        <v>0</v>
      </c>
      <c r="H197" s="141">
        <v>15</v>
      </c>
    </row>
    <row r="198" spans="1:8" outlineLevel="1">
      <c r="A198" s="8">
        <v>4031262</v>
      </c>
      <c r="B198" s="3" t="s">
        <v>151</v>
      </c>
      <c r="C198" s="7"/>
      <c r="D198" s="146"/>
      <c r="E198" s="136">
        <v>1601.67</v>
      </c>
      <c r="F198" s="136">
        <v>1922</v>
      </c>
      <c r="G198" s="138">
        <f t="shared" si="7"/>
        <v>0</v>
      </c>
      <c r="H198" s="141" t="s">
        <v>15</v>
      </c>
    </row>
    <row r="199" spans="1:8" outlineLevel="1">
      <c r="A199" s="8">
        <v>4031263</v>
      </c>
      <c r="B199" s="3" t="s">
        <v>152</v>
      </c>
      <c r="C199" s="7"/>
      <c r="D199" s="146"/>
      <c r="E199" s="136">
        <v>1601.67</v>
      </c>
      <c r="F199" s="136">
        <v>1922</v>
      </c>
      <c r="G199" s="138">
        <f t="shared" si="7"/>
        <v>0</v>
      </c>
      <c r="H199" s="141" t="s">
        <v>15</v>
      </c>
    </row>
    <row r="200" spans="1:8" outlineLevel="1">
      <c r="A200" s="8">
        <v>4031265</v>
      </c>
      <c r="B200" s="3" t="s">
        <v>153</v>
      </c>
      <c r="C200" s="7"/>
      <c r="D200" s="146"/>
      <c r="E200" s="136">
        <v>1601.67</v>
      </c>
      <c r="F200" s="136">
        <v>1922</v>
      </c>
      <c r="G200" s="138">
        <f t="shared" si="7"/>
        <v>0</v>
      </c>
      <c r="H200" s="141" t="s">
        <v>15</v>
      </c>
    </row>
    <row r="201" spans="1:8" outlineLevel="1">
      <c r="A201" s="8">
        <v>4031266</v>
      </c>
      <c r="B201" s="3" t="s">
        <v>154</v>
      </c>
      <c r="C201" s="7"/>
      <c r="D201" s="146"/>
      <c r="E201" s="136">
        <v>1601.67</v>
      </c>
      <c r="F201" s="136">
        <v>1922</v>
      </c>
      <c r="G201" s="138">
        <f t="shared" si="7"/>
        <v>0</v>
      </c>
      <c r="H201" s="141" t="s">
        <v>15</v>
      </c>
    </row>
    <row r="202" spans="1:8" outlineLevel="1">
      <c r="A202" s="8">
        <v>4031269</v>
      </c>
      <c r="B202" s="3" t="s">
        <v>155</v>
      </c>
      <c r="C202" s="7"/>
      <c r="D202" s="146"/>
      <c r="E202" s="136">
        <v>1601.67</v>
      </c>
      <c r="F202" s="136">
        <v>1922</v>
      </c>
      <c r="G202" s="138">
        <f t="shared" si="7"/>
        <v>0</v>
      </c>
      <c r="H202" s="141" t="s">
        <v>15</v>
      </c>
    </row>
    <row r="203" spans="1:8" outlineLevel="1">
      <c r="A203" s="8">
        <v>4031270</v>
      </c>
      <c r="B203" s="3" t="s">
        <v>156</v>
      </c>
      <c r="C203" s="7"/>
      <c r="D203" s="146"/>
      <c r="E203" s="136">
        <v>1601.67</v>
      </c>
      <c r="F203" s="136">
        <v>1922</v>
      </c>
      <c r="G203" s="138">
        <f t="shared" si="7"/>
        <v>0</v>
      </c>
      <c r="H203" s="141" t="s">
        <v>15</v>
      </c>
    </row>
    <row r="204" spans="1:8" outlineLevel="1">
      <c r="A204" s="8">
        <v>4031273</v>
      </c>
      <c r="B204" s="3" t="s">
        <v>157</v>
      </c>
      <c r="C204" s="7"/>
      <c r="D204" s="146"/>
      <c r="E204" s="136">
        <v>1601.67</v>
      </c>
      <c r="F204" s="136">
        <v>1922</v>
      </c>
      <c r="G204" s="138">
        <f t="shared" si="7"/>
        <v>0</v>
      </c>
      <c r="H204" s="141" t="s">
        <v>15</v>
      </c>
    </row>
    <row r="205" spans="1:8" outlineLevel="1">
      <c r="A205" s="8">
        <v>4064793</v>
      </c>
      <c r="B205" s="3" t="s">
        <v>492</v>
      </c>
      <c r="C205" s="7"/>
      <c r="D205" s="146"/>
      <c r="E205" s="136">
        <v>1601.67</v>
      </c>
      <c r="F205" s="136">
        <v>1922</v>
      </c>
      <c r="G205" s="138">
        <f>C205*F205</f>
        <v>0</v>
      </c>
      <c r="H205" s="141" t="s">
        <v>15</v>
      </c>
    </row>
    <row r="206" spans="1:8" outlineLevel="1">
      <c r="A206" s="8">
        <v>4031276</v>
      </c>
      <c r="B206" s="3" t="s">
        <v>158</v>
      </c>
      <c r="C206" s="7"/>
      <c r="D206" s="146"/>
      <c r="E206" s="136">
        <v>1601.67</v>
      </c>
      <c r="F206" s="136">
        <v>1922</v>
      </c>
      <c r="G206" s="138">
        <f t="shared" si="7"/>
        <v>0</v>
      </c>
      <c r="H206" s="141" t="s">
        <v>15</v>
      </c>
    </row>
    <row r="207" spans="1:8" outlineLevel="1">
      <c r="A207" s="8">
        <v>4031277</v>
      </c>
      <c r="B207" s="3" t="s">
        <v>159</v>
      </c>
      <c r="C207" s="7"/>
      <c r="D207" s="146"/>
      <c r="E207" s="136">
        <v>1601.67</v>
      </c>
      <c r="F207" s="136">
        <v>1922</v>
      </c>
      <c r="G207" s="138">
        <f t="shared" si="7"/>
        <v>0</v>
      </c>
      <c r="H207" s="141">
        <v>15</v>
      </c>
    </row>
    <row r="208" spans="1:8" outlineLevel="1">
      <c r="A208" s="8">
        <v>4031278</v>
      </c>
      <c r="B208" s="3" t="s">
        <v>160</v>
      </c>
      <c r="C208" s="7"/>
      <c r="D208" s="146"/>
      <c r="E208" s="136">
        <v>1601.67</v>
      </c>
      <c r="F208" s="136">
        <v>1922</v>
      </c>
      <c r="G208" s="138">
        <f t="shared" si="7"/>
        <v>0</v>
      </c>
      <c r="H208" s="141" t="s">
        <v>15</v>
      </c>
    </row>
    <row r="209" spans="1:8" outlineLevel="1">
      <c r="A209" s="8">
        <v>4031280</v>
      </c>
      <c r="B209" s="3" t="s">
        <v>161</v>
      </c>
      <c r="C209" s="7"/>
      <c r="D209" s="146"/>
      <c r="E209" s="136">
        <v>1601.67</v>
      </c>
      <c r="F209" s="136">
        <v>1922</v>
      </c>
      <c r="G209" s="138">
        <f t="shared" si="7"/>
        <v>0</v>
      </c>
      <c r="H209" s="141">
        <v>15</v>
      </c>
    </row>
    <row r="210" spans="1:8" outlineLevel="1">
      <c r="A210" s="8">
        <v>4032546</v>
      </c>
      <c r="B210" s="3" t="s">
        <v>162</v>
      </c>
      <c r="C210" s="7"/>
      <c r="D210" s="146"/>
      <c r="E210" s="136">
        <v>1601.67</v>
      </c>
      <c r="F210" s="136">
        <v>1922</v>
      </c>
      <c r="G210" s="138">
        <f t="shared" si="7"/>
        <v>0</v>
      </c>
      <c r="H210" s="141" t="s">
        <v>15</v>
      </c>
    </row>
    <row r="211" spans="1:8" outlineLevel="1">
      <c r="A211" s="8">
        <v>4032547</v>
      </c>
      <c r="B211" s="3" t="s">
        <v>163</v>
      </c>
      <c r="C211" s="7"/>
      <c r="D211" s="146"/>
      <c r="E211" s="136">
        <v>1601.67</v>
      </c>
      <c r="F211" s="136">
        <v>1922</v>
      </c>
      <c r="G211" s="138">
        <f t="shared" si="7"/>
        <v>0</v>
      </c>
      <c r="H211" s="141">
        <v>15</v>
      </c>
    </row>
    <row r="212" spans="1:8" outlineLevel="1">
      <c r="A212" s="8">
        <v>4032548</v>
      </c>
      <c r="B212" s="3" t="s">
        <v>164</v>
      </c>
      <c r="C212" s="7"/>
      <c r="D212" s="146"/>
      <c r="E212" s="136">
        <v>1601.67</v>
      </c>
      <c r="F212" s="136">
        <v>1922</v>
      </c>
      <c r="G212" s="138">
        <f t="shared" si="7"/>
        <v>0</v>
      </c>
      <c r="H212" s="141">
        <v>15</v>
      </c>
    </row>
    <row r="213" spans="1:8" outlineLevel="1">
      <c r="A213" s="8">
        <v>4032549</v>
      </c>
      <c r="B213" s="3" t="s">
        <v>165</v>
      </c>
      <c r="C213" s="7"/>
      <c r="D213" s="146"/>
      <c r="E213" s="136">
        <v>1601.67</v>
      </c>
      <c r="F213" s="136">
        <v>1922</v>
      </c>
      <c r="G213" s="138">
        <f t="shared" si="7"/>
        <v>0</v>
      </c>
      <c r="H213" s="141" t="s">
        <v>15</v>
      </c>
    </row>
    <row r="214" spans="1:8" outlineLevel="1">
      <c r="A214" s="8">
        <v>4032550</v>
      </c>
      <c r="B214" s="3" t="s">
        <v>166</v>
      </c>
      <c r="C214" s="7"/>
      <c r="D214" s="146"/>
      <c r="E214" s="136">
        <v>1601.67</v>
      </c>
      <c r="F214" s="136">
        <v>1922</v>
      </c>
      <c r="G214" s="138">
        <f t="shared" si="7"/>
        <v>0</v>
      </c>
      <c r="H214" s="141" t="s">
        <v>15</v>
      </c>
    </row>
    <row r="215" spans="1:8" outlineLevel="1">
      <c r="A215" s="8">
        <v>4051087</v>
      </c>
      <c r="B215" s="3" t="s">
        <v>167</v>
      </c>
      <c r="C215" s="7"/>
      <c r="D215" s="146"/>
      <c r="E215" s="136">
        <v>1601.67</v>
      </c>
      <c r="F215" s="136">
        <v>1922</v>
      </c>
      <c r="G215" s="138">
        <f t="shared" si="7"/>
        <v>0</v>
      </c>
      <c r="H215" s="141">
        <v>15</v>
      </c>
    </row>
    <row r="216" spans="1:8" outlineLevel="1">
      <c r="A216" s="8">
        <v>4051088</v>
      </c>
      <c r="B216" s="3" t="s">
        <v>168</v>
      </c>
      <c r="C216" s="7"/>
      <c r="D216" s="146"/>
      <c r="E216" s="136">
        <v>1601.67</v>
      </c>
      <c r="F216" s="136">
        <v>1922</v>
      </c>
      <c r="G216" s="138">
        <f t="shared" si="7"/>
        <v>0</v>
      </c>
      <c r="H216" s="141">
        <v>15</v>
      </c>
    </row>
    <row r="217" spans="1:8" outlineLevel="1">
      <c r="A217" s="8">
        <v>4051089</v>
      </c>
      <c r="B217" s="3" t="s">
        <v>169</v>
      </c>
      <c r="C217" s="7"/>
      <c r="D217" s="146"/>
      <c r="E217" s="136">
        <v>1601.67</v>
      </c>
      <c r="F217" s="136">
        <v>1922</v>
      </c>
      <c r="G217" s="138">
        <f t="shared" si="7"/>
        <v>0</v>
      </c>
      <c r="H217" s="141">
        <v>15</v>
      </c>
    </row>
    <row r="218" spans="1:8" outlineLevel="1">
      <c r="A218" s="8">
        <v>4051090</v>
      </c>
      <c r="B218" s="3" t="s">
        <v>170</v>
      </c>
      <c r="C218" s="7"/>
      <c r="D218" s="146"/>
      <c r="E218" s="136">
        <v>1601.67</v>
      </c>
      <c r="F218" s="136">
        <v>1922</v>
      </c>
      <c r="G218" s="138">
        <f t="shared" si="7"/>
        <v>0</v>
      </c>
      <c r="H218" s="141">
        <v>15</v>
      </c>
    </row>
    <row r="219" spans="1:8" outlineLevel="1">
      <c r="A219" s="8">
        <v>4051091</v>
      </c>
      <c r="B219" s="3" t="s">
        <v>171</v>
      </c>
      <c r="C219" s="7"/>
      <c r="D219" s="146"/>
      <c r="E219" s="136">
        <v>1601.67</v>
      </c>
      <c r="F219" s="136">
        <v>1922</v>
      </c>
      <c r="G219" s="138">
        <f t="shared" si="7"/>
        <v>0</v>
      </c>
      <c r="H219" s="141">
        <v>15</v>
      </c>
    </row>
    <row r="220" spans="1:8" outlineLevel="1">
      <c r="A220" s="8">
        <v>4051092</v>
      </c>
      <c r="B220" s="3" t="s">
        <v>172</v>
      </c>
      <c r="C220" s="7"/>
      <c r="D220" s="146"/>
      <c r="E220" s="136">
        <v>1601.67</v>
      </c>
      <c r="F220" s="136">
        <v>1922</v>
      </c>
      <c r="G220" s="138">
        <f t="shared" si="7"/>
        <v>0</v>
      </c>
      <c r="H220" s="141" t="s">
        <v>15</v>
      </c>
    </row>
    <row r="221" spans="1:8" outlineLevel="1">
      <c r="A221" s="8">
        <v>4051093</v>
      </c>
      <c r="B221" s="3" t="s">
        <v>173</v>
      </c>
      <c r="C221" s="7"/>
      <c r="D221" s="141"/>
      <c r="E221" s="136">
        <v>1601.67</v>
      </c>
      <c r="F221" s="136">
        <v>1922</v>
      </c>
      <c r="G221" s="138">
        <f t="shared" si="7"/>
        <v>0</v>
      </c>
      <c r="H221" s="141" t="s">
        <v>15</v>
      </c>
    </row>
    <row r="222" spans="1:8" outlineLevel="1">
      <c r="A222" s="8"/>
      <c r="B222" s="16" t="s">
        <v>174</v>
      </c>
      <c r="C222" s="17"/>
      <c r="D222" s="146"/>
      <c r="E222" s="136"/>
      <c r="F222" s="141"/>
      <c r="G222" s="138"/>
      <c r="H222" s="141"/>
    </row>
    <row r="223" spans="1:8" outlineLevel="1">
      <c r="A223" s="8">
        <v>4031283</v>
      </c>
      <c r="B223" s="3" t="s">
        <v>175</v>
      </c>
      <c r="C223" s="7"/>
      <c r="D223" s="146"/>
      <c r="E223" s="136">
        <v>1601.67</v>
      </c>
      <c r="F223" s="136">
        <v>1922</v>
      </c>
      <c r="G223" s="138">
        <f t="shared" ref="G223:G252" si="8">C223*F223</f>
        <v>0</v>
      </c>
      <c r="H223" s="141" t="s">
        <v>15</v>
      </c>
    </row>
    <row r="224" spans="1:8" outlineLevel="1">
      <c r="A224" s="8">
        <v>4031284</v>
      </c>
      <c r="B224" s="3" t="s">
        <v>176</v>
      </c>
      <c r="C224" s="7"/>
      <c r="D224" s="146"/>
      <c r="E224" s="136">
        <v>1601.67</v>
      </c>
      <c r="F224" s="136">
        <v>1922</v>
      </c>
      <c r="G224" s="138">
        <f t="shared" si="8"/>
        <v>0</v>
      </c>
      <c r="H224" s="141" t="s">
        <v>15</v>
      </c>
    </row>
    <row r="225" spans="1:8" outlineLevel="1">
      <c r="A225" s="8">
        <v>4031285</v>
      </c>
      <c r="B225" s="3" t="s">
        <v>177</v>
      </c>
      <c r="C225" s="7"/>
      <c r="D225" s="146"/>
      <c r="E225" s="136">
        <v>1601.67</v>
      </c>
      <c r="F225" s="136">
        <v>1922</v>
      </c>
      <c r="G225" s="138">
        <f t="shared" si="8"/>
        <v>0</v>
      </c>
      <c r="H225" s="141" t="s">
        <v>15</v>
      </c>
    </row>
    <row r="226" spans="1:8" outlineLevel="1">
      <c r="A226" s="8">
        <v>4031286</v>
      </c>
      <c r="B226" s="3" t="s">
        <v>178</v>
      </c>
      <c r="C226" s="7"/>
      <c r="D226" s="146"/>
      <c r="E226" s="136">
        <v>1601.67</v>
      </c>
      <c r="F226" s="136">
        <v>1922</v>
      </c>
      <c r="G226" s="138">
        <f t="shared" si="8"/>
        <v>0</v>
      </c>
      <c r="H226" s="141" t="s">
        <v>15</v>
      </c>
    </row>
    <row r="227" spans="1:8" outlineLevel="1">
      <c r="A227" s="8">
        <v>4031287</v>
      </c>
      <c r="B227" s="3" t="s">
        <v>179</v>
      </c>
      <c r="C227" s="7"/>
      <c r="D227" s="146"/>
      <c r="E227" s="136">
        <v>1601.67</v>
      </c>
      <c r="F227" s="136">
        <v>1922</v>
      </c>
      <c r="G227" s="138">
        <f t="shared" si="8"/>
        <v>0</v>
      </c>
      <c r="H227" s="141" t="s">
        <v>15</v>
      </c>
    </row>
    <row r="228" spans="1:8" outlineLevel="1">
      <c r="A228" s="8">
        <v>4031288</v>
      </c>
      <c r="B228" s="3" t="s">
        <v>180</v>
      </c>
      <c r="C228" s="7"/>
      <c r="D228" s="146"/>
      <c r="E228" s="136">
        <v>1601.67</v>
      </c>
      <c r="F228" s="136">
        <v>1922</v>
      </c>
      <c r="G228" s="138">
        <f t="shared" si="8"/>
        <v>0</v>
      </c>
      <c r="H228" s="141">
        <v>15</v>
      </c>
    </row>
    <row r="229" spans="1:8" outlineLevel="1">
      <c r="A229" s="8">
        <v>4031289</v>
      </c>
      <c r="B229" s="3" t="s">
        <v>181</v>
      </c>
      <c r="C229" s="7"/>
      <c r="D229" s="146"/>
      <c r="E229" s="136">
        <v>1601.67</v>
      </c>
      <c r="F229" s="136">
        <v>1922</v>
      </c>
      <c r="G229" s="138">
        <f t="shared" si="8"/>
        <v>0</v>
      </c>
      <c r="H229" s="141" t="s">
        <v>15</v>
      </c>
    </row>
    <row r="230" spans="1:8" outlineLevel="1">
      <c r="A230" s="8">
        <v>4031290</v>
      </c>
      <c r="B230" s="3" t="s">
        <v>182</v>
      </c>
      <c r="C230" s="7"/>
      <c r="D230" s="146"/>
      <c r="E230" s="136">
        <v>1601.67</v>
      </c>
      <c r="F230" s="136">
        <v>1922</v>
      </c>
      <c r="G230" s="138">
        <f t="shared" si="8"/>
        <v>0</v>
      </c>
      <c r="H230" s="141" t="s">
        <v>15</v>
      </c>
    </row>
    <row r="231" spans="1:8" outlineLevel="1">
      <c r="A231" s="8">
        <v>4031292</v>
      </c>
      <c r="B231" s="3" t="s">
        <v>183</v>
      </c>
      <c r="C231" s="7"/>
      <c r="D231" s="146"/>
      <c r="E231" s="136">
        <v>1601.67</v>
      </c>
      <c r="F231" s="136">
        <v>1922</v>
      </c>
      <c r="G231" s="138">
        <f t="shared" si="8"/>
        <v>0</v>
      </c>
      <c r="H231" s="141" t="s">
        <v>15</v>
      </c>
    </row>
    <row r="232" spans="1:8" outlineLevel="1">
      <c r="A232" s="8">
        <v>4031293</v>
      </c>
      <c r="B232" s="3" t="s">
        <v>184</v>
      </c>
      <c r="C232" s="7"/>
      <c r="D232" s="146"/>
      <c r="E232" s="136">
        <v>1601.67</v>
      </c>
      <c r="F232" s="136">
        <v>1922</v>
      </c>
      <c r="G232" s="138">
        <f t="shared" si="8"/>
        <v>0</v>
      </c>
      <c r="H232" s="141" t="s">
        <v>15</v>
      </c>
    </row>
    <row r="233" spans="1:8" outlineLevel="1">
      <c r="A233" s="8">
        <v>4031296</v>
      </c>
      <c r="B233" s="3" t="s">
        <v>185</v>
      </c>
      <c r="C233" s="7"/>
      <c r="D233" s="146"/>
      <c r="E233" s="136">
        <v>1601.67</v>
      </c>
      <c r="F233" s="136">
        <v>1922</v>
      </c>
      <c r="G233" s="138">
        <f t="shared" si="8"/>
        <v>0</v>
      </c>
      <c r="H233" s="141" t="s">
        <v>15</v>
      </c>
    </row>
    <row r="234" spans="1:8" outlineLevel="1">
      <c r="A234" s="8">
        <v>4031297</v>
      </c>
      <c r="B234" s="3" t="s">
        <v>186</v>
      </c>
      <c r="C234" s="7"/>
      <c r="D234" s="146"/>
      <c r="E234" s="136">
        <v>1601.67</v>
      </c>
      <c r="F234" s="136">
        <v>1922</v>
      </c>
      <c r="G234" s="138">
        <f t="shared" si="8"/>
        <v>0</v>
      </c>
      <c r="H234" s="141" t="s">
        <v>15</v>
      </c>
    </row>
    <row r="235" spans="1:8" outlineLevel="1">
      <c r="A235" s="8">
        <v>4031300</v>
      </c>
      <c r="B235" s="3" t="s">
        <v>187</v>
      </c>
      <c r="C235" s="7"/>
      <c r="D235" s="146"/>
      <c r="E235" s="136">
        <v>1601.67</v>
      </c>
      <c r="F235" s="136">
        <v>1922</v>
      </c>
      <c r="G235" s="138">
        <f t="shared" si="8"/>
        <v>0</v>
      </c>
      <c r="H235" s="141" t="s">
        <v>15</v>
      </c>
    </row>
    <row r="236" spans="1:8" outlineLevel="1">
      <c r="A236" s="8">
        <v>4064792</v>
      </c>
      <c r="B236" s="3" t="s">
        <v>493</v>
      </c>
      <c r="C236" s="7"/>
      <c r="D236" s="146"/>
      <c r="E236" s="136">
        <v>1601.67</v>
      </c>
      <c r="F236" s="136">
        <v>1922</v>
      </c>
      <c r="G236" s="138">
        <f>C236*F236</f>
        <v>0</v>
      </c>
      <c r="H236" s="141" t="s">
        <v>15</v>
      </c>
    </row>
    <row r="237" spans="1:8" outlineLevel="1">
      <c r="A237" s="8">
        <v>4031303</v>
      </c>
      <c r="B237" s="3" t="s">
        <v>188</v>
      </c>
      <c r="C237" s="7"/>
      <c r="D237" s="146"/>
      <c r="E237" s="136">
        <v>1601.67</v>
      </c>
      <c r="F237" s="136">
        <v>1922</v>
      </c>
      <c r="G237" s="138">
        <f t="shared" si="8"/>
        <v>0</v>
      </c>
      <c r="H237" s="141" t="s">
        <v>15</v>
      </c>
    </row>
    <row r="238" spans="1:8" outlineLevel="1">
      <c r="A238" s="8">
        <v>4031304</v>
      </c>
      <c r="B238" s="3" t="s">
        <v>189</v>
      </c>
      <c r="C238" s="7"/>
      <c r="D238" s="146"/>
      <c r="E238" s="136">
        <v>1601.67</v>
      </c>
      <c r="F238" s="136">
        <v>1922</v>
      </c>
      <c r="G238" s="138">
        <f t="shared" si="8"/>
        <v>0</v>
      </c>
      <c r="H238" s="141">
        <v>15</v>
      </c>
    </row>
    <row r="239" spans="1:8" outlineLevel="1">
      <c r="A239" s="8">
        <v>4031305</v>
      </c>
      <c r="B239" s="3" t="s">
        <v>190</v>
      </c>
      <c r="C239" s="7"/>
      <c r="D239" s="146"/>
      <c r="E239" s="136">
        <v>1601.67</v>
      </c>
      <c r="F239" s="136">
        <v>1922</v>
      </c>
      <c r="G239" s="138">
        <f t="shared" si="8"/>
        <v>0</v>
      </c>
      <c r="H239" s="141" t="s">
        <v>15</v>
      </c>
    </row>
    <row r="240" spans="1:8" outlineLevel="1">
      <c r="A240" s="8">
        <v>4031307</v>
      </c>
      <c r="B240" s="3" t="s">
        <v>191</v>
      </c>
      <c r="C240" s="7"/>
      <c r="D240" s="146"/>
      <c r="E240" s="136">
        <v>1601.67</v>
      </c>
      <c r="F240" s="136">
        <v>1922</v>
      </c>
      <c r="G240" s="138">
        <f t="shared" si="8"/>
        <v>0</v>
      </c>
      <c r="H240" s="141">
        <v>15</v>
      </c>
    </row>
    <row r="241" spans="1:8" outlineLevel="1">
      <c r="A241" s="8">
        <v>4032551</v>
      </c>
      <c r="B241" s="3" t="s">
        <v>192</v>
      </c>
      <c r="C241" s="7"/>
      <c r="D241" s="146"/>
      <c r="E241" s="136">
        <v>1601.67</v>
      </c>
      <c r="F241" s="136">
        <v>1922</v>
      </c>
      <c r="G241" s="138">
        <f t="shared" si="8"/>
        <v>0</v>
      </c>
      <c r="H241" s="141" t="s">
        <v>15</v>
      </c>
    </row>
    <row r="242" spans="1:8" outlineLevel="1">
      <c r="A242" s="8">
        <v>4032552</v>
      </c>
      <c r="B242" s="3" t="s">
        <v>193</v>
      </c>
      <c r="C242" s="7"/>
      <c r="D242" s="146"/>
      <c r="E242" s="136">
        <v>1601.67</v>
      </c>
      <c r="F242" s="136">
        <v>1922</v>
      </c>
      <c r="G242" s="138">
        <f t="shared" si="8"/>
        <v>0</v>
      </c>
      <c r="H242" s="141">
        <v>15</v>
      </c>
    </row>
    <row r="243" spans="1:8" outlineLevel="1">
      <c r="A243" s="8">
        <v>4032553</v>
      </c>
      <c r="B243" s="3" t="s">
        <v>194</v>
      </c>
      <c r="C243" s="7"/>
      <c r="D243" s="146"/>
      <c r="E243" s="136">
        <v>1601.67</v>
      </c>
      <c r="F243" s="136">
        <v>1922</v>
      </c>
      <c r="G243" s="138">
        <f t="shared" si="8"/>
        <v>0</v>
      </c>
      <c r="H243" s="141">
        <v>15</v>
      </c>
    </row>
    <row r="244" spans="1:8" outlineLevel="1">
      <c r="A244" s="8">
        <v>4032554</v>
      </c>
      <c r="B244" s="3" t="s">
        <v>195</v>
      </c>
      <c r="C244" s="7"/>
      <c r="D244" s="146"/>
      <c r="E244" s="136">
        <v>1601.67</v>
      </c>
      <c r="F244" s="136">
        <v>1922</v>
      </c>
      <c r="G244" s="138">
        <f t="shared" si="8"/>
        <v>0</v>
      </c>
      <c r="H244" s="141" t="s">
        <v>15</v>
      </c>
    </row>
    <row r="245" spans="1:8" outlineLevel="1">
      <c r="A245" s="8">
        <v>4032555</v>
      </c>
      <c r="B245" s="3" t="s">
        <v>196</v>
      </c>
      <c r="C245" s="7"/>
      <c r="D245" s="146"/>
      <c r="E245" s="136">
        <v>1601.67</v>
      </c>
      <c r="F245" s="136">
        <v>1922</v>
      </c>
      <c r="G245" s="138">
        <f t="shared" si="8"/>
        <v>0</v>
      </c>
      <c r="H245" s="141" t="s">
        <v>15</v>
      </c>
    </row>
    <row r="246" spans="1:8" outlineLevel="1">
      <c r="A246" s="8">
        <v>4051080</v>
      </c>
      <c r="B246" s="3" t="s">
        <v>197</v>
      </c>
      <c r="C246" s="7"/>
      <c r="D246" s="146"/>
      <c r="E246" s="136">
        <v>1601.67</v>
      </c>
      <c r="F246" s="136">
        <v>1922</v>
      </c>
      <c r="G246" s="138">
        <f t="shared" si="8"/>
        <v>0</v>
      </c>
      <c r="H246" s="141">
        <v>15</v>
      </c>
    </row>
    <row r="247" spans="1:8" outlineLevel="1">
      <c r="A247" s="8">
        <v>4051081</v>
      </c>
      <c r="B247" s="3" t="s">
        <v>198</v>
      </c>
      <c r="C247" s="7"/>
      <c r="D247" s="146"/>
      <c r="E247" s="136">
        <v>1601.67</v>
      </c>
      <c r="F247" s="136">
        <v>1922</v>
      </c>
      <c r="G247" s="138">
        <f t="shared" si="8"/>
        <v>0</v>
      </c>
      <c r="H247" s="141">
        <v>15</v>
      </c>
    </row>
    <row r="248" spans="1:8" outlineLevel="1">
      <c r="A248" s="8">
        <v>4051082</v>
      </c>
      <c r="B248" s="3" t="s">
        <v>199</v>
      </c>
      <c r="C248" s="7"/>
      <c r="D248" s="146"/>
      <c r="E248" s="136">
        <v>1601.67</v>
      </c>
      <c r="F248" s="136">
        <v>1922</v>
      </c>
      <c r="G248" s="138">
        <f t="shared" si="8"/>
        <v>0</v>
      </c>
      <c r="H248" s="141">
        <v>15</v>
      </c>
    </row>
    <row r="249" spans="1:8" outlineLevel="1">
      <c r="A249" s="8">
        <v>4051083</v>
      </c>
      <c r="B249" s="3" t="s">
        <v>200</v>
      </c>
      <c r="C249" s="7"/>
      <c r="D249" s="146"/>
      <c r="E249" s="136">
        <v>1601.67</v>
      </c>
      <c r="F249" s="136">
        <v>1922</v>
      </c>
      <c r="G249" s="138">
        <f t="shared" si="8"/>
        <v>0</v>
      </c>
      <c r="H249" s="141">
        <v>15</v>
      </c>
    </row>
    <row r="250" spans="1:8" outlineLevel="1">
      <c r="A250" s="8">
        <v>4051084</v>
      </c>
      <c r="B250" s="3" t="s">
        <v>201</v>
      </c>
      <c r="C250" s="7"/>
      <c r="D250" s="146"/>
      <c r="E250" s="136">
        <v>1601.67</v>
      </c>
      <c r="F250" s="136">
        <v>1922</v>
      </c>
      <c r="G250" s="138">
        <f t="shared" si="8"/>
        <v>0</v>
      </c>
      <c r="H250" s="141">
        <v>15</v>
      </c>
    </row>
    <row r="251" spans="1:8" outlineLevel="1">
      <c r="A251" s="8">
        <v>4051085</v>
      </c>
      <c r="B251" s="3" t="s">
        <v>202</v>
      </c>
      <c r="C251" s="7"/>
      <c r="D251" s="146"/>
      <c r="E251" s="136">
        <v>1601.67</v>
      </c>
      <c r="F251" s="136">
        <v>1922</v>
      </c>
      <c r="G251" s="138">
        <f t="shared" si="8"/>
        <v>0</v>
      </c>
      <c r="H251" s="141" t="s">
        <v>15</v>
      </c>
    </row>
    <row r="252" spans="1:8" outlineLevel="1">
      <c r="A252" s="8">
        <v>4051086</v>
      </c>
      <c r="B252" s="3" t="s">
        <v>203</v>
      </c>
      <c r="C252" s="7"/>
      <c r="D252" s="141"/>
      <c r="E252" s="136">
        <v>1601.67</v>
      </c>
      <c r="F252" s="136">
        <v>1922</v>
      </c>
      <c r="G252" s="138">
        <f t="shared" si="8"/>
        <v>0</v>
      </c>
      <c r="H252" s="141" t="s">
        <v>15</v>
      </c>
    </row>
    <row r="253" spans="1:8" outlineLevel="1">
      <c r="A253" s="8"/>
      <c r="B253" s="16" t="s">
        <v>204</v>
      </c>
      <c r="C253" s="17"/>
      <c r="D253" s="146"/>
      <c r="E253" s="136"/>
      <c r="F253" s="141"/>
      <c r="G253" s="138"/>
      <c r="H253" s="141"/>
    </row>
    <row r="254" spans="1:8" outlineLevel="1">
      <c r="A254" s="8">
        <v>4031310</v>
      </c>
      <c r="B254" s="3" t="s">
        <v>205</v>
      </c>
      <c r="C254" s="7"/>
      <c r="D254" s="146"/>
      <c r="E254" s="136">
        <v>1601.67</v>
      </c>
      <c r="F254" s="136">
        <v>1922</v>
      </c>
      <c r="G254" s="138">
        <f t="shared" ref="G254:G283" si="9">C254*F254</f>
        <v>0</v>
      </c>
      <c r="H254" s="141" t="s">
        <v>15</v>
      </c>
    </row>
    <row r="255" spans="1:8" outlineLevel="1">
      <c r="A255" s="8">
        <v>4031311</v>
      </c>
      <c r="B255" s="3" t="s">
        <v>206</v>
      </c>
      <c r="C255" s="7"/>
      <c r="D255" s="146"/>
      <c r="E255" s="136">
        <v>1601.67</v>
      </c>
      <c r="F255" s="136">
        <v>1922</v>
      </c>
      <c r="G255" s="138">
        <f t="shared" si="9"/>
        <v>0</v>
      </c>
      <c r="H255" s="141" t="s">
        <v>15</v>
      </c>
    </row>
    <row r="256" spans="1:8" outlineLevel="1">
      <c r="A256" s="8">
        <v>4031312</v>
      </c>
      <c r="B256" s="3" t="s">
        <v>207</v>
      </c>
      <c r="C256" s="7"/>
      <c r="D256" s="146"/>
      <c r="E256" s="136">
        <v>1601.67</v>
      </c>
      <c r="F256" s="136">
        <v>1922</v>
      </c>
      <c r="G256" s="138">
        <f t="shared" si="9"/>
        <v>0</v>
      </c>
      <c r="H256" s="141" t="s">
        <v>15</v>
      </c>
    </row>
    <row r="257" spans="1:8" outlineLevel="1">
      <c r="A257" s="8">
        <v>4031313</v>
      </c>
      <c r="B257" s="3" t="s">
        <v>208</v>
      </c>
      <c r="C257" s="7"/>
      <c r="D257" s="146"/>
      <c r="E257" s="136">
        <v>1601.67</v>
      </c>
      <c r="F257" s="136">
        <v>1922</v>
      </c>
      <c r="G257" s="138">
        <f t="shared" si="9"/>
        <v>0</v>
      </c>
      <c r="H257" s="141" t="s">
        <v>15</v>
      </c>
    </row>
    <row r="258" spans="1:8" outlineLevel="1">
      <c r="A258" s="8">
        <v>4031314</v>
      </c>
      <c r="B258" s="3" t="s">
        <v>209</v>
      </c>
      <c r="C258" s="7"/>
      <c r="D258" s="146"/>
      <c r="E258" s="136">
        <v>1601.67</v>
      </c>
      <c r="F258" s="136">
        <v>1922</v>
      </c>
      <c r="G258" s="138">
        <f t="shared" si="9"/>
        <v>0</v>
      </c>
      <c r="H258" s="141" t="s">
        <v>15</v>
      </c>
    </row>
    <row r="259" spans="1:8" outlineLevel="1">
      <c r="A259" s="8">
        <v>4031315</v>
      </c>
      <c r="B259" s="3" t="s">
        <v>210</v>
      </c>
      <c r="C259" s="7"/>
      <c r="D259" s="146"/>
      <c r="E259" s="136">
        <v>1601.67</v>
      </c>
      <c r="F259" s="136">
        <v>1922</v>
      </c>
      <c r="G259" s="138">
        <f t="shared" si="9"/>
        <v>0</v>
      </c>
      <c r="H259" s="141">
        <v>15</v>
      </c>
    </row>
    <row r="260" spans="1:8" outlineLevel="1">
      <c r="A260" s="8">
        <v>4031316</v>
      </c>
      <c r="B260" s="3" t="s">
        <v>211</v>
      </c>
      <c r="C260" s="7"/>
      <c r="D260" s="146"/>
      <c r="E260" s="136">
        <v>1601.67</v>
      </c>
      <c r="F260" s="136">
        <v>1922</v>
      </c>
      <c r="G260" s="138">
        <f t="shared" si="9"/>
        <v>0</v>
      </c>
      <c r="H260" s="141" t="s">
        <v>15</v>
      </c>
    </row>
    <row r="261" spans="1:8" outlineLevel="1">
      <c r="A261" s="8">
        <v>4031317</v>
      </c>
      <c r="B261" s="3" t="s">
        <v>212</v>
      </c>
      <c r="C261" s="7"/>
      <c r="D261" s="146"/>
      <c r="E261" s="136">
        <v>1601.67</v>
      </c>
      <c r="F261" s="136">
        <v>1922</v>
      </c>
      <c r="G261" s="138">
        <f t="shared" si="9"/>
        <v>0</v>
      </c>
      <c r="H261" s="141" t="s">
        <v>15</v>
      </c>
    </row>
    <row r="262" spans="1:8" outlineLevel="1">
      <c r="A262" s="8">
        <v>4031319</v>
      </c>
      <c r="B262" s="3" t="s">
        <v>213</v>
      </c>
      <c r="C262" s="7"/>
      <c r="D262" s="146"/>
      <c r="E262" s="136">
        <v>1601.67</v>
      </c>
      <c r="F262" s="136">
        <v>1922</v>
      </c>
      <c r="G262" s="138">
        <f t="shared" si="9"/>
        <v>0</v>
      </c>
      <c r="H262" s="141" t="s">
        <v>15</v>
      </c>
    </row>
    <row r="263" spans="1:8" outlineLevel="1">
      <c r="A263" s="8">
        <v>4031320</v>
      </c>
      <c r="B263" s="3" t="s">
        <v>214</v>
      </c>
      <c r="C263" s="7"/>
      <c r="D263" s="146"/>
      <c r="E263" s="136">
        <v>1601.67</v>
      </c>
      <c r="F263" s="136">
        <v>1922</v>
      </c>
      <c r="G263" s="138">
        <f t="shared" si="9"/>
        <v>0</v>
      </c>
      <c r="H263" s="141" t="s">
        <v>15</v>
      </c>
    </row>
    <row r="264" spans="1:8" outlineLevel="1">
      <c r="A264" s="8">
        <v>4031323</v>
      </c>
      <c r="B264" s="3" t="s">
        <v>215</v>
      </c>
      <c r="C264" s="7"/>
      <c r="D264" s="146"/>
      <c r="E264" s="136">
        <v>1601.67</v>
      </c>
      <c r="F264" s="136">
        <v>1922</v>
      </c>
      <c r="G264" s="138">
        <f t="shared" si="9"/>
        <v>0</v>
      </c>
      <c r="H264" s="141" t="s">
        <v>15</v>
      </c>
    </row>
    <row r="265" spans="1:8" outlineLevel="1">
      <c r="A265" s="8">
        <v>4031324</v>
      </c>
      <c r="B265" s="3" t="s">
        <v>216</v>
      </c>
      <c r="C265" s="7"/>
      <c r="D265" s="146"/>
      <c r="E265" s="136">
        <v>1601.67</v>
      </c>
      <c r="F265" s="136">
        <v>1922</v>
      </c>
      <c r="G265" s="138">
        <f t="shared" si="9"/>
        <v>0</v>
      </c>
      <c r="H265" s="141" t="s">
        <v>15</v>
      </c>
    </row>
    <row r="266" spans="1:8" outlineLevel="1">
      <c r="A266" s="8">
        <v>4031327</v>
      </c>
      <c r="B266" s="3" t="s">
        <v>217</v>
      </c>
      <c r="C266" s="7"/>
      <c r="D266" s="146"/>
      <c r="E266" s="136">
        <v>1601.67</v>
      </c>
      <c r="F266" s="136">
        <v>1922</v>
      </c>
      <c r="G266" s="138">
        <f t="shared" si="9"/>
        <v>0</v>
      </c>
      <c r="H266" s="141" t="s">
        <v>15</v>
      </c>
    </row>
    <row r="267" spans="1:8" outlineLevel="1">
      <c r="A267" s="8">
        <v>4064788</v>
      </c>
      <c r="B267" s="3" t="s">
        <v>494</v>
      </c>
      <c r="C267" s="7"/>
      <c r="D267" s="146"/>
      <c r="E267" s="136">
        <v>1601.67</v>
      </c>
      <c r="F267" s="136">
        <v>1922</v>
      </c>
      <c r="G267" s="138">
        <f>C267*F267</f>
        <v>0</v>
      </c>
      <c r="H267" s="141" t="s">
        <v>15</v>
      </c>
    </row>
    <row r="268" spans="1:8" outlineLevel="1">
      <c r="A268" s="8">
        <v>4031330</v>
      </c>
      <c r="B268" s="3" t="s">
        <v>218</v>
      </c>
      <c r="C268" s="7"/>
      <c r="D268" s="146"/>
      <c r="E268" s="136">
        <v>1601.67</v>
      </c>
      <c r="F268" s="136">
        <v>1922</v>
      </c>
      <c r="G268" s="138">
        <f t="shared" si="9"/>
        <v>0</v>
      </c>
      <c r="H268" s="141" t="s">
        <v>15</v>
      </c>
    </row>
    <row r="269" spans="1:8" outlineLevel="1">
      <c r="A269" s="8">
        <v>4031331</v>
      </c>
      <c r="B269" s="3" t="s">
        <v>219</v>
      </c>
      <c r="C269" s="7"/>
      <c r="D269" s="146"/>
      <c r="E269" s="136">
        <v>1601.67</v>
      </c>
      <c r="F269" s="136">
        <v>1922</v>
      </c>
      <c r="G269" s="138">
        <f t="shared" si="9"/>
        <v>0</v>
      </c>
      <c r="H269" s="141">
        <v>15</v>
      </c>
    </row>
    <row r="270" spans="1:8" outlineLevel="1">
      <c r="A270" s="8">
        <v>4031332</v>
      </c>
      <c r="B270" s="3" t="s">
        <v>220</v>
      </c>
      <c r="C270" s="7"/>
      <c r="D270" s="146"/>
      <c r="E270" s="136">
        <v>1601.67</v>
      </c>
      <c r="F270" s="136">
        <v>1922</v>
      </c>
      <c r="G270" s="138">
        <f t="shared" si="9"/>
        <v>0</v>
      </c>
      <c r="H270" s="141" t="s">
        <v>15</v>
      </c>
    </row>
    <row r="271" spans="1:8" outlineLevel="1">
      <c r="A271" s="8">
        <v>4031334</v>
      </c>
      <c r="B271" s="3" t="s">
        <v>221</v>
      </c>
      <c r="C271" s="7"/>
      <c r="D271" s="146"/>
      <c r="E271" s="136">
        <v>1601.67</v>
      </c>
      <c r="F271" s="136">
        <v>1922</v>
      </c>
      <c r="G271" s="138">
        <f t="shared" si="9"/>
        <v>0</v>
      </c>
      <c r="H271" s="141">
        <v>15</v>
      </c>
    </row>
    <row r="272" spans="1:8" outlineLevel="1">
      <c r="A272" s="8">
        <v>4032556</v>
      </c>
      <c r="B272" s="3" t="s">
        <v>222</v>
      </c>
      <c r="C272" s="7"/>
      <c r="D272" s="146"/>
      <c r="E272" s="136">
        <v>1601.67</v>
      </c>
      <c r="F272" s="136">
        <v>1922</v>
      </c>
      <c r="G272" s="138">
        <f t="shared" si="9"/>
        <v>0</v>
      </c>
      <c r="H272" s="141" t="s">
        <v>15</v>
      </c>
    </row>
    <row r="273" spans="1:8" outlineLevel="1">
      <c r="A273" s="8">
        <v>4032557</v>
      </c>
      <c r="B273" s="3" t="s">
        <v>223</v>
      </c>
      <c r="C273" s="7"/>
      <c r="D273" s="146"/>
      <c r="E273" s="136">
        <v>1601.67</v>
      </c>
      <c r="F273" s="136">
        <v>1922</v>
      </c>
      <c r="G273" s="138">
        <f t="shared" si="9"/>
        <v>0</v>
      </c>
      <c r="H273" s="141">
        <v>15</v>
      </c>
    </row>
    <row r="274" spans="1:8" outlineLevel="1">
      <c r="A274" s="8">
        <v>4032558</v>
      </c>
      <c r="B274" s="3" t="s">
        <v>224</v>
      </c>
      <c r="C274" s="7"/>
      <c r="D274" s="146"/>
      <c r="E274" s="136">
        <v>1601.67</v>
      </c>
      <c r="F274" s="136">
        <v>1922</v>
      </c>
      <c r="G274" s="138">
        <f t="shared" si="9"/>
        <v>0</v>
      </c>
      <c r="H274" s="141">
        <v>15</v>
      </c>
    </row>
    <row r="275" spans="1:8" outlineLevel="1">
      <c r="A275" s="8">
        <v>4032559</v>
      </c>
      <c r="B275" s="3" t="s">
        <v>225</v>
      </c>
      <c r="C275" s="7"/>
      <c r="D275" s="146"/>
      <c r="E275" s="136">
        <v>1601.67</v>
      </c>
      <c r="F275" s="136">
        <v>1922</v>
      </c>
      <c r="G275" s="138">
        <f t="shared" si="9"/>
        <v>0</v>
      </c>
      <c r="H275" s="141" t="s">
        <v>15</v>
      </c>
    </row>
    <row r="276" spans="1:8" outlineLevel="1">
      <c r="A276" s="8">
        <v>4032560</v>
      </c>
      <c r="B276" s="3" t="s">
        <v>226</v>
      </c>
      <c r="C276" s="7"/>
      <c r="D276" s="146"/>
      <c r="E276" s="136">
        <v>1601.67</v>
      </c>
      <c r="F276" s="136">
        <v>1922</v>
      </c>
      <c r="G276" s="138">
        <f t="shared" si="9"/>
        <v>0</v>
      </c>
      <c r="H276" s="141" t="s">
        <v>15</v>
      </c>
    </row>
    <row r="277" spans="1:8" outlineLevel="1">
      <c r="A277" s="8">
        <v>4051094</v>
      </c>
      <c r="B277" s="3" t="s">
        <v>227</v>
      </c>
      <c r="C277" s="7"/>
      <c r="D277" s="146"/>
      <c r="E277" s="136">
        <v>1601.67</v>
      </c>
      <c r="F277" s="136">
        <v>1922</v>
      </c>
      <c r="G277" s="138">
        <f t="shared" si="9"/>
        <v>0</v>
      </c>
      <c r="H277" s="141">
        <v>15</v>
      </c>
    </row>
    <row r="278" spans="1:8" outlineLevel="1">
      <c r="A278" s="8">
        <v>4051095</v>
      </c>
      <c r="B278" s="3" t="s">
        <v>228</v>
      </c>
      <c r="C278" s="7"/>
      <c r="D278" s="146"/>
      <c r="E278" s="136">
        <v>1601.67</v>
      </c>
      <c r="F278" s="136">
        <v>1922</v>
      </c>
      <c r="G278" s="138">
        <f t="shared" si="9"/>
        <v>0</v>
      </c>
      <c r="H278" s="141">
        <v>15</v>
      </c>
    </row>
    <row r="279" spans="1:8" outlineLevel="1">
      <c r="A279" s="8">
        <v>4051096</v>
      </c>
      <c r="B279" s="3" t="s">
        <v>229</v>
      </c>
      <c r="C279" s="7"/>
      <c r="D279" s="146"/>
      <c r="E279" s="136">
        <v>1601.67</v>
      </c>
      <c r="F279" s="136">
        <v>1922</v>
      </c>
      <c r="G279" s="138">
        <f t="shared" si="9"/>
        <v>0</v>
      </c>
      <c r="H279" s="141">
        <v>15</v>
      </c>
    </row>
    <row r="280" spans="1:8" outlineLevel="1">
      <c r="A280" s="8">
        <v>4051097</v>
      </c>
      <c r="B280" s="3" t="s">
        <v>230</v>
      </c>
      <c r="C280" s="7"/>
      <c r="D280" s="146"/>
      <c r="E280" s="136">
        <v>1601.67</v>
      </c>
      <c r="F280" s="136">
        <v>1922</v>
      </c>
      <c r="G280" s="138">
        <f t="shared" si="9"/>
        <v>0</v>
      </c>
      <c r="H280" s="141">
        <v>15</v>
      </c>
    </row>
    <row r="281" spans="1:8" outlineLevel="1">
      <c r="A281" s="8">
        <v>4051098</v>
      </c>
      <c r="B281" s="3" t="s">
        <v>231</v>
      </c>
      <c r="C281" s="7"/>
      <c r="D281" s="146"/>
      <c r="E281" s="136">
        <v>1601.67</v>
      </c>
      <c r="F281" s="136">
        <v>1922</v>
      </c>
      <c r="G281" s="138">
        <f t="shared" si="9"/>
        <v>0</v>
      </c>
      <c r="H281" s="141">
        <v>15</v>
      </c>
    </row>
    <row r="282" spans="1:8" outlineLevel="1">
      <c r="A282" s="8">
        <v>4051099</v>
      </c>
      <c r="B282" s="3" t="s">
        <v>232</v>
      </c>
      <c r="C282" s="7"/>
      <c r="D282" s="146"/>
      <c r="E282" s="136">
        <v>1601.67</v>
      </c>
      <c r="F282" s="136">
        <v>1922</v>
      </c>
      <c r="G282" s="138">
        <f t="shared" si="9"/>
        <v>0</v>
      </c>
      <c r="H282" s="141" t="s">
        <v>15</v>
      </c>
    </row>
    <row r="283" spans="1:8" outlineLevel="1">
      <c r="A283" s="8">
        <v>4051101</v>
      </c>
      <c r="B283" s="3" t="s">
        <v>233</v>
      </c>
      <c r="C283" s="7"/>
      <c r="D283" s="146"/>
      <c r="E283" s="136">
        <v>1601.67</v>
      </c>
      <c r="F283" s="136">
        <v>1922</v>
      </c>
      <c r="G283" s="138">
        <f t="shared" si="9"/>
        <v>0</v>
      </c>
      <c r="H283" s="141" t="s">
        <v>15</v>
      </c>
    </row>
    <row r="284" spans="1:8" outlineLevel="1">
      <c r="A284" s="8"/>
      <c r="B284" s="16" t="s">
        <v>234</v>
      </c>
      <c r="C284" s="7"/>
      <c r="D284" s="146"/>
      <c r="E284" s="136"/>
      <c r="F284" s="141"/>
      <c r="G284" s="138"/>
      <c r="H284" s="141"/>
    </row>
    <row r="285" spans="1:8" outlineLevel="1">
      <c r="A285" s="8">
        <v>4031202</v>
      </c>
      <c r="B285" s="3" t="s">
        <v>235</v>
      </c>
      <c r="C285" s="7"/>
      <c r="D285" s="146"/>
      <c r="E285" s="136">
        <v>1156.67</v>
      </c>
      <c r="F285" s="136">
        <v>1388</v>
      </c>
      <c r="G285" s="138">
        <f>C285*F285</f>
        <v>0</v>
      </c>
      <c r="H285" s="141" t="s">
        <v>15</v>
      </c>
    </row>
    <row r="286" spans="1:8" outlineLevel="1">
      <c r="A286" s="8">
        <v>4031203</v>
      </c>
      <c r="B286" s="3" t="s">
        <v>236</v>
      </c>
      <c r="C286" s="7"/>
      <c r="D286" s="146"/>
      <c r="E286" s="136">
        <v>1156.67</v>
      </c>
      <c r="F286" s="136">
        <v>1388</v>
      </c>
      <c r="G286" s="138">
        <f t="shared" ref="G286:G314" si="10">C286*F286</f>
        <v>0</v>
      </c>
      <c r="H286" s="141" t="s">
        <v>15</v>
      </c>
    </row>
    <row r="287" spans="1:8" outlineLevel="1">
      <c r="A287" s="8">
        <v>4031204</v>
      </c>
      <c r="B287" s="3" t="s">
        <v>237</v>
      </c>
      <c r="C287" s="7"/>
      <c r="D287" s="146"/>
      <c r="E287" s="136">
        <v>1156.67</v>
      </c>
      <c r="F287" s="136">
        <v>1388</v>
      </c>
      <c r="G287" s="138">
        <f t="shared" si="10"/>
        <v>0</v>
      </c>
      <c r="H287" s="141" t="s">
        <v>15</v>
      </c>
    </row>
    <row r="288" spans="1:8" outlineLevel="1">
      <c r="A288" s="8">
        <v>4031205</v>
      </c>
      <c r="B288" s="3" t="s">
        <v>238</v>
      </c>
      <c r="C288" s="7"/>
      <c r="D288" s="146"/>
      <c r="E288" s="136">
        <v>1156.67</v>
      </c>
      <c r="F288" s="136">
        <v>1388</v>
      </c>
      <c r="G288" s="138">
        <f t="shared" si="10"/>
        <v>0</v>
      </c>
      <c r="H288" s="141" t="s">
        <v>15</v>
      </c>
    </row>
    <row r="289" spans="1:8" outlineLevel="1">
      <c r="A289" s="8">
        <v>4031206</v>
      </c>
      <c r="B289" s="3" t="s">
        <v>239</v>
      </c>
      <c r="C289" s="7"/>
      <c r="D289" s="146"/>
      <c r="E289" s="136">
        <v>1156.67</v>
      </c>
      <c r="F289" s="136">
        <v>1388</v>
      </c>
      <c r="G289" s="138">
        <f t="shared" si="10"/>
        <v>0</v>
      </c>
      <c r="H289" s="141" t="s">
        <v>15</v>
      </c>
    </row>
    <row r="290" spans="1:8" outlineLevel="1">
      <c r="A290" s="8">
        <v>4031207</v>
      </c>
      <c r="B290" s="3" t="s">
        <v>240</v>
      </c>
      <c r="C290" s="7"/>
      <c r="D290" s="146"/>
      <c r="E290" s="136">
        <v>1156.67</v>
      </c>
      <c r="F290" s="136">
        <v>1388</v>
      </c>
      <c r="G290" s="138">
        <f t="shared" si="10"/>
        <v>0</v>
      </c>
      <c r="H290" s="141">
        <v>15</v>
      </c>
    </row>
    <row r="291" spans="1:8" outlineLevel="1">
      <c r="A291" s="8">
        <v>4031208</v>
      </c>
      <c r="B291" s="3" t="s">
        <v>241</v>
      </c>
      <c r="C291" s="7"/>
      <c r="D291" s="146"/>
      <c r="E291" s="136">
        <v>1156.67</v>
      </c>
      <c r="F291" s="136">
        <v>1388</v>
      </c>
      <c r="G291" s="138">
        <f t="shared" si="10"/>
        <v>0</v>
      </c>
      <c r="H291" s="141" t="s">
        <v>15</v>
      </c>
    </row>
    <row r="292" spans="1:8" outlineLevel="1">
      <c r="A292" s="8">
        <v>4031209</v>
      </c>
      <c r="B292" s="3" t="s">
        <v>242</v>
      </c>
      <c r="C292" s="7"/>
      <c r="D292" s="146"/>
      <c r="E292" s="136">
        <v>1156.67</v>
      </c>
      <c r="F292" s="136">
        <v>1388</v>
      </c>
      <c r="G292" s="138">
        <f t="shared" si="10"/>
        <v>0</v>
      </c>
      <c r="H292" s="141" t="s">
        <v>15</v>
      </c>
    </row>
    <row r="293" spans="1:8" outlineLevel="1">
      <c r="A293" s="8">
        <v>4031211</v>
      </c>
      <c r="B293" s="3" t="s">
        <v>243</v>
      </c>
      <c r="C293" s="7"/>
      <c r="D293" s="146"/>
      <c r="E293" s="136">
        <v>1156.67</v>
      </c>
      <c r="F293" s="136">
        <v>1388</v>
      </c>
      <c r="G293" s="138">
        <f t="shared" si="10"/>
        <v>0</v>
      </c>
      <c r="H293" s="141" t="s">
        <v>15</v>
      </c>
    </row>
    <row r="294" spans="1:8" outlineLevel="1">
      <c r="A294" s="8">
        <v>4031212</v>
      </c>
      <c r="B294" s="3" t="s">
        <v>244</v>
      </c>
      <c r="C294" s="7"/>
      <c r="D294" s="146"/>
      <c r="E294" s="136">
        <v>1156.67</v>
      </c>
      <c r="F294" s="136">
        <v>1388</v>
      </c>
      <c r="G294" s="138">
        <f t="shared" si="10"/>
        <v>0</v>
      </c>
      <c r="H294" s="141" t="s">
        <v>15</v>
      </c>
    </row>
    <row r="295" spans="1:8" outlineLevel="1">
      <c r="A295" s="8">
        <v>4031215</v>
      </c>
      <c r="B295" s="3" t="s">
        <v>245</v>
      </c>
      <c r="C295" s="7"/>
      <c r="D295" s="146"/>
      <c r="E295" s="136">
        <v>1156.67</v>
      </c>
      <c r="F295" s="136">
        <v>1388</v>
      </c>
      <c r="G295" s="138">
        <f t="shared" si="10"/>
        <v>0</v>
      </c>
      <c r="H295" s="141" t="s">
        <v>15</v>
      </c>
    </row>
    <row r="296" spans="1:8" outlineLevel="1">
      <c r="A296" s="8">
        <v>4031216</v>
      </c>
      <c r="B296" s="3" t="s">
        <v>246</v>
      </c>
      <c r="C296" s="7"/>
      <c r="D296" s="146"/>
      <c r="E296" s="136">
        <v>1156.67</v>
      </c>
      <c r="F296" s="136">
        <v>1388</v>
      </c>
      <c r="G296" s="138">
        <f t="shared" si="10"/>
        <v>0</v>
      </c>
      <c r="H296" s="141" t="s">
        <v>15</v>
      </c>
    </row>
    <row r="297" spans="1:8" outlineLevel="1">
      <c r="A297" s="8">
        <v>4031219</v>
      </c>
      <c r="B297" s="3" t="s">
        <v>247</v>
      </c>
      <c r="C297" s="7"/>
      <c r="D297" s="146"/>
      <c r="E297" s="136">
        <v>1156.67</v>
      </c>
      <c r="F297" s="136">
        <v>1388</v>
      </c>
      <c r="G297" s="138">
        <f t="shared" si="10"/>
        <v>0</v>
      </c>
      <c r="H297" s="141" t="s">
        <v>15</v>
      </c>
    </row>
    <row r="298" spans="1:8" outlineLevel="1">
      <c r="A298" s="8">
        <v>4064795</v>
      </c>
      <c r="B298" s="3" t="s">
        <v>495</v>
      </c>
      <c r="C298" s="7"/>
      <c r="D298" s="146"/>
      <c r="E298" s="136">
        <v>1156.67</v>
      </c>
      <c r="F298" s="136">
        <v>1388</v>
      </c>
      <c r="G298" s="138">
        <f>C298*F298</f>
        <v>0</v>
      </c>
      <c r="H298" s="141" t="s">
        <v>15</v>
      </c>
    </row>
    <row r="299" spans="1:8" outlineLevel="1">
      <c r="A299" s="8">
        <v>4031222</v>
      </c>
      <c r="B299" s="3" t="s">
        <v>248</v>
      </c>
      <c r="C299" s="7"/>
      <c r="D299" s="146"/>
      <c r="E299" s="136">
        <v>1156.67</v>
      </c>
      <c r="F299" s="136">
        <v>1388</v>
      </c>
      <c r="G299" s="138">
        <f t="shared" si="10"/>
        <v>0</v>
      </c>
      <c r="H299" s="141" t="s">
        <v>15</v>
      </c>
    </row>
    <row r="300" spans="1:8" outlineLevel="1">
      <c r="A300" s="8">
        <v>4031223</v>
      </c>
      <c r="B300" s="3" t="s">
        <v>249</v>
      </c>
      <c r="C300" s="7"/>
      <c r="D300" s="146"/>
      <c r="E300" s="136">
        <v>1156.67</v>
      </c>
      <c r="F300" s="136">
        <v>1388</v>
      </c>
      <c r="G300" s="138">
        <f t="shared" si="10"/>
        <v>0</v>
      </c>
      <c r="H300" s="141">
        <v>15</v>
      </c>
    </row>
    <row r="301" spans="1:8" outlineLevel="1">
      <c r="A301" s="8">
        <v>4031224</v>
      </c>
      <c r="B301" s="3" t="s">
        <v>250</v>
      </c>
      <c r="C301" s="7"/>
      <c r="D301" s="146"/>
      <c r="E301" s="136">
        <v>1156.67</v>
      </c>
      <c r="F301" s="136">
        <v>1388</v>
      </c>
      <c r="G301" s="138">
        <f t="shared" si="10"/>
        <v>0</v>
      </c>
      <c r="H301" s="141" t="s">
        <v>15</v>
      </c>
    </row>
    <row r="302" spans="1:8" outlineLevel="1">
      <c r="A302" s="8">
        <v>4031226</v>
      </c>
      <c r="B302" s="3" t="s">
        <v>251</v>
      </c>
      <c r="C302" s="7"/>
      <c r="D302" s="146"/>
      <c r="E302" s="136">
        <v>1156.67</v>
      </c>
      <c r="F302" s="136">
        <v>1388</v>
      </c>
      <c r="G302" s="138">
        <f t="shared" si="10"/>
        <v>0</v>
      </c>
      <c r="H302" s="141">
        <v>15</v>
      </c>
    </row>
    <row r="303" spans="1:8" outlineLevel="1">
      <c r="A303" s="8">
        <v>4032536</v>
      </c>
      <c r="B303" s="3" t="s">
        <v>252</v>
      </c>
      <c r="C303" s="7"/>
      <c r="D303" s="146"/>
      <c r="E303" s="136">
        <v>1156.67</v>
      </c>
      <c r="F303" s="136">
        <v>1388</v>
      </c>
      <c r="G303" s="138">
        <f t="shared" si="10"/>
        <v>0</v>
      </c>
      <c r="H303" s="141" t="s">
        <v>15</v>
      </c>
    </row>
    <row r="304" spans="1:8" outlineLevel="1">
      <c r="A304" s="8">
        <v>4032537</v>
      </c>
      <c r="B304" s="3" t="s">
        <v>253</v>
      </c>
      <c r="C304" s="7"/>
      <c r="D304" s="146"/>
      <c r="E304" s="136">
        <v>1156.67</v>
      </c>
      <c r="F304" s="136">
        <v>1388</v>
      </c>
      <c r="G304" s="138">
        <f t="shared" si="10"/>
        <v>0</v>
      </c>
      <c r="H304" s="141">
        <v>15</v>
      </c>
    </row>
    <row r="305" spans="1:8" outlineLevel="1">
      <c r="A305" s="8">
        <v>4032538</v>
      </c>
      <c r="B305" s="3" t="s">
        <v>254</v>
      </c>
      <c r="C305" s="7"/>
      <c r="D305" s="146"/>
      <c r="E305" s="136">
        <v>1156.67</v>
      </c>
      <c r="F305" s="136">
        <v>1388</v>
      </c>
      <c r="G305" s="138">
        <f t="shared" si="10"/>
        <v>0</v>
      </c>
      <c r="H305" s="141">
        <v>15</v>
      </c>
    </row>
    <row r="306" spans="1:8" outlineLevel="1">
      <c r="A306" s="8">
        <v>4032539</v>
      </c>
      <c r="B306" s="3" t="s">
        <v>255</v>
      </c>
      <c r="C306" s="7"/>
      <c r="D306" s="146"/>
      <c r="E306" s="136">
        <v>1156.67</v>
      </c>
      <c r="F306" s="136">
        <v>1388</v>
      </c>
      <c r="G306" s="138">
        <f t="shared" si="10"/>
        <v>0</v>
      </c>
      <c r="H306" s="141" t="s">
        <v>15</v>
      </c>
    </row>
    <row r="307" spans="1:8" outlineLevel="1">
      <c r="A307" s="8">
        <v>4032540</v>
      </c>
      <c r="B307" s="3" t="s">
        <v>256</v>
      </c>
      <c r="C307" s="7"/>
      <c r="D307" s="146"/>
      <c r="E307" s="136">
        <v>1156.67</v>
      </c>
      <c r="F307" s="136">
        <v>1388</v>
      </c>
      <c r="G307" s="138">
        <f t="shared" si="10"/>
        <v>0</v>
      </c>
      <c r="H307" s="141" t="s">
        <v>15</v>
      </c>
    </row>
    <row r="308" spans="1:8" outlineLevel="1">
      <c r="A308" s="8">
        <v>4051111</v>
      </c>
      <c r="B308" s="3" t="s">
        <v>257</v>
      </c>
      <c r="C308" s="7"/>
      <c r="D308" s="146"/>
      <c r="E308" s="136">
        <v>1156.67</v>
      </c>
      <c r="F308" s="136">
        <v>1388</v>
      </c>
      <c r="G308" s="138">
        <f t="shared" si="10"/>
        <v>0</v>
      </c>
      <c r="H308" s="141">
        <v>15</v>
      </c>
    </row>
    <row r="309" spans="1:8" outlineLevel="1">
      <c r="A309" s="8">
        <v>4051112</v>
      </c>
      <c r="B309" s="3" t="s">
        <v>258</v>
      </c>
      <c r="C309" s="7"/>
      <c r="D309" s="146"/>
      <c r="E309" s="136">
        <v>1156.67</v>
      </c>
      <c r="F309" s="136">
        <v>1388</v>
      </c>
      <c r="G309" s="138">
        <f t="shared" si="10"/>
        <v>0</v>
      </c>
      <c r="H309" s="141">
        <v>15</v>
      </c>
    </row>
    <row r="310" spans="1:8" outlineLevel="1">
      <c r="A310" s="8">
        <v>4051113</v>
      </c>
      <c r="B310" s="3" t="s">
        <v>259</v>
      </c>
      <c r="C310" s="7"/>
      <c r="D310" s="146"/>
      <c r="E310" s="136">
        <v>1156.67</v>
      </c>
      <c r="F310" s="136">
        <v>1388</v>
      </c>
      <c r="G310" s="138">
        <f t="shared" si="10"/>
        <v>0</v>
      </c>
      <c r="H310" s="141">
        <v>15</v>
      </c>
    </row>
    <row r="311" spans="1:8" outlineLevel="1">
      <c r="A311" s="8">
        <v>4051114</v>
      </c>
      <c r="B311" s="3" t="s">
        <v>260</v>
      </c>
      <c r="C311" s="7"/>
      <c r="D311" s="146"/>
      <c r="E311" s="136">
        <v>1156.67</v>
      </c>
      <c r="F311" s="136">
        <v>1388</v>
      </c>
      <c r="G311" s="138">
        <f t="shared" si="10"/>
        <v>0</v>
      </c>
      <c r="H311" s="141">
        <v>15</v>
      </c>
    </row>
    <row r="312" spans="1:8" outlineLevel="1">
      <c r="A312" s="8">
        <v>4051115</v>
      </c>
      <c r="B312" s="3" t="s">
        <v>261</v>
      </c>
      <c r="C312" s="7"/>
      <c r="D312" s="146"/>
      <c r="E312" s="136">
        <v>1156.67</v>
      </c>
      <c r="F312" s="136">
        <v>1388</v>
      </c>
      <c r="G312" s="138">
        <f t="shared" si="10"/>
        <v>0</v>
      </c>
      <c r="H312" s="141">
        <v>15</v>
      </c>
    </row>
    <row r="313" spans="1:8" outlineLevel="1">
      <c r="A313" s="8">
        <v>4051116</v>
      </c>
      <c r="B313" s="3" t="s">
        <v>262</v>
      </c>
      <c r="C313" s="7"/>
      <c r="D313" s="146"/>
      <c r="E313" s="136">
        <v>1156.67</v>
      </c>
      <c r="F313" s="136">
        <v>1388</v>
      </c>
      <c r="G313" s="138">
        <f t="shared" si="10"/>
        <v>0</v>
      </c>
      <c r="H313" s="141" t="s">
        <v>15</v>
      </c>
    </row>
    <row r="314" spans="1:8" outlineLevel="1">
      <c r="A314" s="8">
        <v>4051117</v>
      </c>
      <c r="B314" s="3" t="s">
        <v>263</v>
      </c>
      <c r="C314" s="7"/>
      <c r="D314" s="142"/>
      <c r="E314" s="136">
        <v>1156.67</v>
      </c>
      <c r="F314" s="136">
        <v>1388</v>
      </c>
      <c r="G314" s="138">
        <f t="shared" si="10"/>
        <v>0</v>
      </c>
      <c r="H314" s="141" t="s">
        <v>15</v>
      </c>
    </row>
    <row r="315" spans="1:8" ht="15.75">
      <c r="A315" s="168" t="s">
        <v>465</v>
      </c>
      <c r="B315" s="168"/>
      <c r="C315" s="168"/>
      <c r="D315" s="168"/>
      <c r="E315" s="168"/>
      <c r="F315" s="168"/>
      <c r="G315" s="168"/>
      <c r="H315" s="168"/>
    </row>
    <row r="316" spans="1:8" ht="51" outlineLevel="1">
      <c r="A316" s="162" t="s">
        <v>264</v>
      </c>
      <c r="B316" s="162"/>
      <c r="C316" s="5" t="s">
        <v>13</v>
      </c>
      <c r="D316" s="5"/>
      <c r="E316" s="5" t="s">
        <v>503</v>
      </c>
      <c r="F316" s="5" t="s">
        <v>502</v>
      </c>
      <c r="G316" s="5" t="s">
        <v>504</v>
      </c>
      <c r="H316" s="5" t="s">
        <v>14</v>
      </c>
    </row>
    <row r="317" spans="1:8" outlineLevel="1">
      <c r="A317" s="8">
        <v>118437</v>
      </c>
      <c r="B317" s="3" t="s">
        <v>265</v>
      </c>
      <c r="C317" s="7"/>
      <c r="D317" s="137">
        <f>0.6696*C317</f>
        <v>0</v>
      </c>
      <c r="E317" s="136">
        <v>1325</v>
      </c>
      <c r="F317" s="136">
        <v>1590</v>
      </c>
      <c r="G317" s="138">
        <f t="shared" ref="G317:G347" si="11">C317*F317</f>
        <v>0</v>
      </c>
      <c r="H317" s="141" t="s">
        <v>15</v>
      </c>
    </row>
    <row r="318" spans="1:8" outlineLevel="1">
      <c r="A318" s="8">
        <v>118573</v>
      </c>
      <c r="B318" s="3" t="s">
        <v>266</v>
      </c>
      <c r="C318" s="7"/>
      <c r="D318" s="137">
        <f t="shared" ref="D318:D378" si="12">0.6696*C318</f>
        <v>0</v>
      </c>
      <c r="E318" s="136">
        <v>1325</v>
      </c>
      <c r="F318" s="136">
        <v>1590</v>
      </c>
      <c r="G318" s="138">
        <f t="shared" si="11"/>
        <v>0</v>
      </c>
      <c r="H318" s="141" t="s">
        <v>15</v>
      </c>
    </row>
    <row r="319" spans="1:8" outlineLevel="1">
      <c r="A319" s="8">
        <v>118574</v>
      </c>
      <c r="B319" s="3" t="s">
        <v>267</v>
      </c>
      <c r="C319" s="7"/>
      <c r="D319" s="137">
        <f t="shared" si="12"/>
        <v>0</v>
      </c>
      <c r="E319" s="136">
        <v>1325</v>
      </c>
      <c r="F319" s="136">
        <v>1590</v>
      </c>
      <c r="G319" s="138">
        <f t="shared" si="11"/>
        <v>0</v>
      </c>
      <c r="H319" s="141">
        <v>20</v>
      </c>
    </row>
    <row r="320" spans="1:8" outlineLevel="1">
      <c r="A320" s="8">
        <v>118575</v>
      </c>
      <c r="B320" s="3" t="s">
        <v>268</v>
      </c>
      <c r="C320" s="7"/>
      <c r="D320" s="137">
        <f t="shared" si="12"/>
        <v>0</v>
      </c>
      <c r="E320" s="136">
        <v>1325</v>
      </c>
      <c r="F320" s="136">
        <v>1590</v>
      </c>
      <c r="G320" s="138">
        <f t="shared" si="11"/>
        <v>0</v>
      </c>
      <c r="H320" s="141" t="s">
        <v>15</v>
      </c>
    </row>
    <row r="321" spans="1:8" outlineLevel="1">
      <c r="A321" s="8">
        <v>118576</v>
      </c>
      <c r="B321" s="3" t="s">
        <v>269</v>
      </c>
      <c r="C321" s="7"/>
      <c r="D321" s="137">
        <f t="shared" si="12"/>
        <v>0</v>
      </c>
      <c r="E321" s="136">
        <v>1325</v>
      </c>
      <c r="F321" s="136">
        <v>1590</v>
      </c>
      <c r="G321" s="138">
        <f t="shared" si="11"/>
        <v>0</v>
      </c>
      <c r="H321" s="141" t="s">
        <v>15</v>
      </c>
    </row>
    <row r="322" spans="1:8" outlineLevel="1">
      <c r="A322" s="6">
        <v>118577</v>
      </c>
      <c r="B322" s="3" t="s">
        <v>270</v>
      </c>
      <c r="C322" s="7"/>
      <c r="D322" s="137">
        <f t="shared" si="12"/>
        <v>0</v>
      </c>
      <c r="E322" s="136">
        <v>1325</v>
      </c>
      <c r="F322" s="136">
        <v>1590</v>
      </c>
      <c r="G322" s="138">
        <f t="shared" si="11"/>
        <v>0</v>
      </c>
      <c r="H322" s="141">
        <v>55</v>
      </c>
    </row>
    <row r="323" spans="1:8" outlineLevel="1">
      <c r="A323" s="6">
        <v>118578</v>
      </c>
      <c r="B323" s="3" t="s">
        <v>271</v>
      </c>
      <c r="C323" s="7"/>
      <c r="D323" s="137">
        <f t="shared" si="12"/>
        <v>0</v>
      </c>
      <c r="E323" s="136">
        <v>1325</v>
      </c>
      <c r="F323" s="136">
        <v>1590</v>
      </c>
      <c r="G323" s="138">
        <f t="shared" si="11"/>
        <v>0</v>
      </c>
      <c r="H323" s="141" t="s">
        <v>15</v>
      </c>
    </row>
    <row r="324" spans="1:8" outlineLevel="1">
      <c r="A324" s="6">
        <v>118579</v>
      </c>
      <c r="B324" s="3" t="s">
        <v>272</v>
      </c>
      <c r="C324" s="7"/>
      <c r="D324" s="137">
        <f t="shared" si="12"/>
        <v>0</v>
      </c>
      <c r="E324" s="136">
        <v>1325</v>
      </c>
      <c r="F324" s="136">
        <v>1590</v>
      </c>
      <c r="G324" s="138">
        <f t="shared" si="11"/>
        <v>0</v>
      </c>
      <c r="H324" s="141">
        <v>20</v>
      </c>
    </row>
    <row r="325" spans="1:8" outlineLevel="1">
      <c r="A325" s="8">
        <v>118580</v>
      </c>
      <c r="B325" s="3" t="s">
        <v>273</v>
      </c>
      <c r="C325" s="7"/>
      <c r="D325" s="137">
        <f t="shared" si="12"/>
        <v>0</v>
      </c>
      <c r="E325" s="136">
        <v>1325</v>
      </c>
      <c r="F325" s="136">
        <v>1590</v>
      </c>
      <c r="G325" s="138">
        <f t="shared" si="11"/>
        <v>0</v>
      </c>
      <c r="H325" s="141">
        <v>20</v>
      </c>
    </row>
    <row r="326" spans="1:8" outlineLevel="1">
      <c r="A326" s="6">
        <v>118581</v>
      </c>
      <c r="B326" s="3" t="s">
        <v>274</v>
      </c>
      <c r="C326" s="7"/>
      <c r="D326" s="137">
        <f t="shared" si="12"/>
        <v>0</v>
      </c>
      <c r="E326" s="136">
        <v>1325</v>
      </c>
      <c r="F326" s="136">
        <v>1590</v>
      </c>
      <c r="G326" s="138">
        <f t="shared" si="11"/>
        <v>0</v>
      </c>
      <c r="H326" s="141" t="s">
        <v>15</v>
      </c>
    </row>
    <row r="327" spans="1:8" outlineLevel="1">
      <c r="A327" s="8">
        <v>119672</v>
      </c>
      <c r="B327" s="3" t="s">
        <v>275</v>
      </c>
      <c r="C327" s="7"/>
      <c r="D327" s="137">
        <f t="shared" si="12"/>
        <v>0</v>
      </c>
      <c r="E327" s="136">
        <v>1325</v>
      </c>
      <c r="F327" s="136">
        <v>1590</v>
      </c>
      <c r="G327" s="138">
        <f t="shared" si="11"/>
        <v>0</v>
      </c>
      <c r="H327" s="141">
        <v>50</v>
      </c>
    </row>
    <row r="328" spans="1:8" outlineLevel="1">
      <c r="A328" s="8">
        <v>119674</v>
      </c>
      <c r="B328" s="3" t="s">
        <v>276</v>
      </c>
      <c r="C328" s="7"/>
      <c r="D328" s="137">
        <f t="shared" si="12"/>
        <v>0</v>
      </c>
      <c r="E328" s="136">
        <v>1325</v>
      </c>
      <c r="F328" s="136">
        <v>1590</v>
      </c>
      <c r="G328" s="138">
        <f t="shared" si="11"/>
        <v>0</v>
      </c>
      <c r="H328" s="141">
        <v>20</v>
      </c>
    </row>
    <row r="329" spans="1:8" outlineLevel="1">
      <c r="A329" s="6">
        <v>118582</v>
      </c>
      <c r="B329" s="3" t="s">
        <v>277</v>
      </c>
      <c r="C329" s="7"/>
      <c r="D329" s="137">
        <f t="shared" si="12"/>
        <v>0</v>
      </c>
      <c r="E329" s="136">
        <v>1325</v>
      </c>
      <c r="F329" s="136">
        <v>1590</v>
      </c>
      <c r="G329" s="138">
        <f t="shared" si="11"/>
        <v>0</v>
      </c>
      <c r="H329" s="141">
        <v>20</v>
      </c>
    </row>
    <row r="330" spans="1:8" outlineLevel="1">
      <c r="A330" s="6">
        <v>118438</v>
      </c>
      <c r="B330" s="3" t="s">
        <v>278</v>
      </c>
      <c r="C330" s="7"/>
      <c r="D330" s="137">
        <f t="shared" si="12"/>
        <v>0</v>
      </c>
      <c r="E330" s="136">
        <v>1325</v>
      </c>
      <c r="F330" s="136">
        <v>1590</v>
      </c>
      <c r="G330" s="138">
        <f t="shared" si="11"/>
        <v>0</v>
      </c>
      <c r="H330" s="141">
        <v>35</v>
      </c>
    </row>
    <row r="331" spans="1:8" outlineLevel="1">
      <c r="A331" s="6">
        <v>162582</v>
      </c>
      <c r="B331" s="3" t="s">
        <v>501</v>
      </c>
      <c r="C331" s="7"/>
      <c r="D331" s="137">
        <f t="shared" si="12"/>
        <v>0</v>
      </c>
      <c r="E331" s="136">
        <v>1325</v>
      </c>
      <c r="F331" s="136">
        <v>1590</v>
      </c>
      <c r="G331" s="138">
        <f t="shared" si="11"/>
        <v>0</v>
      </c>
      <c r="H331" s="141">
        <v>45</v>
      </c>
    </row>
    <row r="332" spans="1:8" outlineLevel="1">
      <c r="A332" s="6">
        <v>118583</v>
      </c>
      <c r="B332" s="3" t="s">
        <v>279</v>
      </c>
      <c r="C332" s="7"/>
      <c r="D332" s="137">
        <f t="shared" si="12"/>
        <v>0</v>
      </c>
      <c r="E332" s="136">
        <v>1325</v>
      </c>
      <c r="F332" s="136">
        <v>1590</v>
      </c>
      <c r="G332" s="138">
        <f t="shared" si="11"/>
        <v>0</v>
      </c>
      <c r="H332" s="141" t="s">
        <v>15</v>
      </c>
    </row>
    <row r="333" spans="1:8" outlineLevel="1">
      <c r="A333" s="6">
        <v>118584</v>
      </c>
      <c r="B333" s="3" t="s">
        <v>280</v>
      </c>
      <c r="C333" s="7"/>
      <c r="D333" s="137">
        <f t="shared" si="12"/>
        <v>0</v>
      </c>
      <c r="E333" s="136">
        <v>1325</v>
      </c>
      <c r="F333" s="136">
        <v>1590</v>
      </c>
      <c r="G333" s="138">
        <f t="shared" si="11"/>
        <v>0</v>
      </c>
      <c r="H333" s="141">
        <v>20</v>
      </c>
    </row>
    <row r="334" spans="1:8" outlineLevel="1">
      <c r="A334" s="6">
        <v>118585</v>
      </c>
      <c r="B334" s="3" t="s">
        <v>281</v>
      </c>
      <c r="C334" s="7"/>
      <c r="D334" s="137">
        <f t="shared" si="12"/>
        <v>0</v>
      </c>
      <c r="E334" s="136">
        <v>1325</v>
      </c>
      <c r="F334" s="136">
        <v>1590</v>
      </c>
      <c r="G334" s="138">
        <f t="shared" si="11"/>
        <v>0</v>
      </c>
      <c r="H334" s="141" t="s">
        <v>15</v>
      </c>
    </row>
    <row r="335" spans="1:8" outlineLevel="1">
      <c r="A335" s="8">
        <v>118439</v>
      </c>
      <c r="B335" s="3" t="s">
        <v>282</v>
      </c>
      <c r="C335" s="7"/>
      <c r="D335" s="137">
        <f t="shared" si="12"/>
        <v>0</v>
      </c>
      <c r="E335" s="136">
        <v>1325</v>
      </c>
      <c r="F335" s="136">
        <v>1590</v>
      </c>
      <c r="G335" s="138">
        <f t="shared" si="11"/>
        <v>0</v>
      </c>
      <c r="H335" s="141">
        <v>20</v>
      </c>
    </row>
    <row r="336" spans="1:8" outlineLevel="1">
      <c r="A336" s="8">
        <v>118587</v>
      </c>
      <c r="B336" s="3" t="s">
        <v>283</v>
      </c>
      <c r="C336" s="7"/>
      <c r="D336" s="137">
        <f t="shared" si="12"/>
        <v>0</v>
      </c>
      <c r="E336" s="136">
        <v>1325</v>
      </c>
      <c r="F336" s="136">
        <v>1590</v>
      </c>
      <c r="G336" s="138">
        <f t="shared" si="11"/>
        <v>0</v>
      </c>
      <c r="H336" s="141">
        <v>20</v>
      </c>
    </row>
    <row r="337" spans="1:8" outlineLevel="1">
      <c r="A337" s="8">
        <v>118588</v>
      </c>
      <c r="B337" s="3" t="s">
        <v>284</v>
      </c>
      <c r="C337" s="7"/>
      <c r="D337" s="137">
        <f t="shared" si="12"/>
        <v>0</v>
      </c>
      <c r="E337" s="136">
        <v>1325</v>
      </c>
      <c r="F337" s="136">
        <v>1590</v>
      </c>
      <c r="G337" s="138">
        <f t="shared" si="11"/>
        <v>0</v>
      </c>
      <c r="H337" s="141">
        <v>20</v>
      </c>
    </row>
    <row r="338" spans="1:8" outlineLevel="1">
      <c r="A338" s="8">
        <v>118589</v>
      </c>
      <c r="B338" s="3" t="s">
        <v>285</v>
      </c>
      <c r="C338" s="7"/>
      <c r="D338" s="137">
        <f t="shared" si="12"/>
        <v>0</v>
      </c>
      <c r="E338" s="136">
        <v>1325</v>
      </c>
      <c r="F338" s="136">
        <v>1590</v>
      </c>
      <c r="G338" s="138">
        <f t="shared" si="11"/>
        <v>0</v>
      </c>
      <c r="H338" s="141">
        <v>20</v>
      </c>
    </row>
    <row r="339" spans="1:8" outlineLevel="1">
      <c r="A339" s="8">
        <v>118590</v>
      </c>
      <c r="B339" s="3" t="s">
        <v>286</v>
      </c>
      <c r="C339" s="7"/>
      <c r="D339" s="137">
        <f t="shared" si="12"/>
        <v>0</v>
      </c>
      <c r="E339" s="136">
        <v>1325</v>
      </c>
      <c r="F339" s="136">
        <v>1590</v>
      </c>
      <c r="G339" s="138">
        <f t="shared" si="11"/>
        <v>0</v>
      </c>
      <c r="H339" s="141">
        <v>20</v>
      </c>
    </row>
    <row r="340" spans="1:8" outlineLevel="1">
      <c r="A340" s="8">
        <v>118591</v>
      </c>
      <c r="B340" s="3" t="s">
        <v>287</v>
      </c>
      <c r="C340" s="7"/>
      <c r="D340" s="137">
        <f t="shared" si="12"/>
        <v>0</v>
      </c>
      <c r="E340" s="136">
        <v>1325</v>
      </c>
      <c r="F340" s="136">
        <v>1590</v>
      </c>
      <c r="G340" s="138">
        <f t="shared" si="11"/>
        <v>0</v>
      </c>
      <c r="H340" s="141" t="s">
        <v>15</v>
      </c>
    </row>
    <row r="341" spans="1:8" outlineLevel="1">
      <c r="A341" s="8">
        <v>118592</v>
      </c>
      <c r="B341" s="3" t="s">
        <v>288</v>
      </c>
      <c r="C341" s="7"/>
      <c r="D341" s="137">
        <f t="shared" si="12"/>
        <v>0</v>
      </c>
      <c r="E341" s="136">
        <v>1325</v>
      </c>
      <c r="F341" s="136">
        <v>1590</v>
      </c>
      <c r="G341" s="138">
        <f t="shared" si="11"/>
        <v>0</v>
      </c>
      <c r="H341" s="141">
        <v>20</v>
      </c>
    </row>
    <row r="342" spans="1:8" outlineLevel="1">
      <c r="A342" s="8">
        <v>118593</v>
      </c>
      <c r="B342" s="3" t="s">
        <v>289</v>
      </c>
      <c r="C342" s="7"/>
      <c r="D342" s="137">
        <f t="shared" si="12"/>
        <v>0</v>
      </c>
      <c r="E342" s="136">
        <v>1325</v>
      </c>
      <c r="F342" s="136">
        <v>1590</v>
      </c>
      <c r="G342" s="138">
        <f t="shared" si="11"/>
        <v>0</v>
      </c>
      <c r="H342" s="141">
        <v>20</v>
      </c>
    </row>
    <row r="343" spans="1:8" outlineLevel="1">
      <c r="A343" s="8">
        <v>118594</v>
      </c>
      <c r="B343" s="3" t="s">
        <v>290</v>
      </c>
      <c r="C343" s="7"/>
      <c r="D343" s="137">
        <f t="shared" si="12"/>
        <v>0</v>
      </c>
      <c r="E343" s="136">
        <v>1325</v>
      </c>
      <c r="F343" s="136">
        <v>1590</v>
      </c>
      <c r="G343" s="138">
        <f t="shared" si="11"/>
        <v>0</v>
      </c>
      <c r="H343" s="141">
        <v>20</v>
      </c>
    </row>
    <row r="344" spans="1:8" outlineLevel="1">
      <c r="A344" s="8">
        <v>118595</v>
      </c>
      <c r="B344" s="8" t="s">
        <v>291</v>
      </c>
      <c r="C344" s="7"/>
      <c r="D344" s="137">
        <f t="shared" si="12"/>
        <v>0</v>
      </c>
      <c r="E344" s="136">
        <v>1325</v>
      </c>
      <c r="F344" s="136">
        <v>1590</v>
      </c>
      <c r="G344" s="138">
        <f t="shared" si="11"/>
        <v>0</v>
      </c>
      <c r="H344" s="141">
        <v>20</v>
      </c>
    </row>
    <row r="345" spans="1:8" outlineLevel="1">
      <c r="A345" s="8">
        <v>118596</v>
      </c>
      <c r="B345" s="3" t="s">
        <v>292</v>
      </c>
      <c r="C345" s="7"/>
      <c r="D345" s="137">
        <f t="shared" si="12"/>
        <v>0</v>
      </c>
      <c r="E345" s="136">
        <v>1325</v>
      </c>
      <c r="F345" s="136">
        <v>1590</v>
      </c>
      <c r="G345" s="138">
        <f t="shared" si="11"/>
        <v>0</v>
      </c>
      <c r="H345" s="141">
        <v>20</v>
      </c>
    </row>
    <row r="346" spans="1:8" outlineLevel="1">
      <c r="A346" s="8">
        <v>118597</v>
      </c>
      <c r="B346" s="3" t="s">
        <v>293</v>
      </c>
      <c r="C346" s="7"/>
      <c r="D346" s="137">
        <f t="shared" si="12"/>
        <v>0</v>
      </c>
      <c r="E346" s="136">
        <v>1325</v>
      </c>
      <c r="F346" s="136">
        <v>1590</v>
      </c>
      <c r="G346" s="138">
        <f t="shared" si="11"/>
        <v>0</v>
      </c>
      <c r="H346" s="141">
        <v>20</v>
      </c>
    </row>
    <row r="347" spans="1:8" outlineLevel="1">
      <c r="A347" s="8">
        <v>118598</v>
      </c>
      <c r="B347" s="3" t="s">
        <v>294</v>
      </c>
      <c r="C347" s="7"/>
      <c r="D347" s="137">
        <f t="shared" si="12"/>
        <v>0</v>
      </c>
      <c r="E347" s="136">
        <v>1325</v>
      </c>
      <c r="F347" s="136">
        <v>1590</v>
      </c>
      <c r="G347" s="138">
        <f t="shared" si="11"/>
        <v>0</v>
      </c>
      <c r="H347" s="141">
        <v>20</v>
      </c>
    </row>
    <row r="348" spans="1:8" ht="51" outlineLevel="1">
      <c r="A348" s="162" t="s">
        <v>295</v>
      </c>
      <c r="B348" s="162"/>
      <c r="C348" s="5" t="s">
        <v>13</v>
      </c>
      <c r="D348" s="5"/>
      <c r="E348" s="5" t="s">
        <v>503</v>
      </c>
      <c r="F348" s="5" t="s">
        <v>502</v>
      </c>
      <c r="G348" s="5" t="s">
        <v>504</v>
      </c>
      <c r="H348" s="5" t="s">
        <v>14</v>
      </c>
    </row>
    <row r="349" spans="1:8" outlineLevel="1">
      <c r="A349" s="6">
        <v>118884</v>
      </c>
      <c r="B349" s="3" t="s">
        <v>296</v>
      </c>
      <c r="C349" s="7"/>
      <c r="D349" s="137">
        <f t="shared" si="12"/>
        <v>0</v>
      </c>
      <c r="E349" s="136">
        <v>1515.83</v>
      </c>
      <c r="F349" s="136">
        <v>1819</v>
      </c>
      <c r="G349" s="138">
        <f t="shared" ref="G349:G378" si="13">C349*F349</f>
        <v>0</v>
      </c>
      <c r="H349" s="141">
        <v>20</v>
      </c>
    </row>
    <row r="350" spans="1:8" outlineLevel="1">
      <c r="A350" s="8">
        <v>118546</v>
      </c>
      <c r="B350" s="3" t="s">
        <v>297</v>
      </c>
      <c r="C350" s="7"/>
      <c r="D350" s="137">
        <f t="shared" si="12"/>
        <v>0</v>
      </c>
      <c r="E350" s="136">
        <v>1515.83</v>
      </c>
      <c r="F350" s="136">
        <v>1819</v>
      </c>
      <c r="G350" s="138">
        <f t="shared" si="13"/>
        <v>0</v>
      </c>
      <c r="H350" s="141">
        <v>20</v>
      </c>
    </row>
    <row r="351" spans="1:8" outlineLevel="1">
      <c r="A351" s="8">
        <v>118547</v>
      </c>
      <c r="B351" s="3" t="s">
        <v>298</v>
      </c>
      <c r="C351" s="7"/>
      <c r="D351" s="137">
        <f t="shared" si="12"/>
        <v>0</v>
      </c>
      <c r="E351" s="136">
        <v>1515.83</v>
      </c>
      <c r="F351" s="136">
        <v>1819</v>
      </c>
      <c r="G351" s="138">
        <f t="shared" si="13"/>
        <v>0</v>
      </c>
      <c r="H351" s="141">
        <v>20</v>
      </c>
    </row>
    <row r="352" spans="1:8" outlineLevel="1">
      <c r="A352" s="8">
        <v>118548</v>
      </c>
      <c r="B352" s="3" t="s">
        <v>299</v>
      </c>
      <c r="C352" s="7"/>
      <c r="D352" s="137">
        <f t="shared" si="12"/>
        <v>0</v>
      </c>
      <c r="E352" s="136">
        <v>1515.83</v>
      </c>
      <c r="F352" s="136">
        <v>1819</v>
      </c>
      <c r="G352" s="138">
        <f t="shared" si="13"/>
        <v>0</v>
      </c>
      <c r="H352" s="141">
        <v>20</v>
      </c>
    </row>
    <row r="353" spans="1:8" outlineLevel="1">
      <c r="A353" s="8">
        <v>118549</v>
      </c>
      <c r="B353" s="3" t="s">
        <v>300</v>
      </c>
      <c r="C353" s="7"/>
      <c r="D353" s="137">
        <f t="shared" si="12"/>
        <v>0</v>
      </c>
      <c r="E353" s="136">
        <v>1515.83</v>
      </c>
      <c r="F353" s="136">
        <v>1819</v>
      </c>
      <c r="G353" s="138">
        <f t="shared" si="13"/>
        <v>0</v>
      </c>
      <c r="H353" s="141">
        <v>20</v>
      </c>
    </row>
    <row r="354" spans="1:8" outlineLevel="1">
      <c r="A354" s="6">
        <v>118550</v>
      </c>
      <c r="B354" s="3" t="s">
        <v>301</v>
      </c>
      <c r="C354" s="7"/>
      <c r="D354" s="137">
        <f t="shared" si="12"/>
        <v>0</v>
      </c>
      <c r="E354" s="136">
        <v>1515.83</v>
      </c>
      <c r="F354" s="136">
        <v>1819</v>
      </c>
      <c r="G354" s="138">
        <f t="shared" si="13"/>
        <v>0</v>
      </c>
      <c r="H354" s="141">
        <v>55</v>
      </c>
    </row>
    <row r="355" spans="1:8" outlineLevel="1">
      <c r="A355" s="6">
        <v>118551</v>
      </c>
      <c r="B355" s="3" t="s">
        <v>302</v>
      </c>
      <c r="C355" s="7"/>
      <c r="D355" s="137">
        <f t="shared" si="12"/>
        <v>0</v>
      </c>
      <c r="E355" s="136">
        <v>1515.83</v>
      </c>
      <c r="F355" s="136">
        <v>1819</v>
      </c>
      <c r="G355" s="138">
        <f t="shared" si="13"/>
        <v>0</v>
      </c>
      <c r="H355" s="141">
        <v>20</v>
      </c>
    </row>
    <row r="356" spans="1:8" outlineLevel="1">
      <c r="A356" s="6">
        <v>118552</v>
      </c>
      <c r="B356" s="3" t="s">
        <v>303</v>
      </c>
      <c r="C356" s="7"/>
      <c r="D356" s="137">
        <f t="shared" si="12"/>
        <v>0</v>
      </c>
      <c r="E356" s="136">
        <v>1515.83</v>
      </c>
      <c r="F356" s="136">
        <v>1819</v>
      </c>
      <c r="G356" s="138">
        <f t="shared" si="13"/>
        <v>0</v>
      </c>
      <c r="H356" s="141">
        <v>20</v>
      </c>
    </row>
    <row r="357" spans="1:8" outlineLevel="1">
      <c r="A357" s="8">
        <v>118553</v>
      </c>
      <c r="B357" s="3" t="s">
        <v>304</v>
      </c>
      <c r="C357" s="7"/>
      <c r="D357" s="137">
        <f t="shared" si="12"/>
        <v>0</v>
      </c>
      <c r="E357" s="136">
        <v>1515.83</v>
      </c>
      <c r="F357" s="136">
        <v>1819</v>
      </c>
      <c r="G357" s="138">
        <f t="shared" si="13"/>
        <v>0</v>
      </c>
      <c r="H357" s="141">
        <v>35</v>
      </c>
    </row>
    <row r="358" spans="1:8" outlineLevel="1">
      <c r="A358" s="6">
        <v>118554</v>
      </c>
      <c r="B358" s="3" t="s">
        <v>305</v>
      </c>
      <c r="C358" s="7"/>
      <c r="D358" s="137">
        <f t="shared" si="12"/>
        <v>0</v>
      </c>
      <c r="E358" s="136">
        <v>1515.83</v>
      </c>
      <c r="F358" s="136">
        <v>1819</v>
      </c>
      <c r="G358" s="138">
        <f t="shared" si="13"/>
        <v>0</v>
      </c>
      <c r="H358" s="141">
        <v>35</v>
      </c>
    </row>
    <row r="359" spans="1:8" outlineLevel="1">
      <c r="A359" s="8">
        <v>119675</v>
      </c>
      <c r="B359" s="3" t="s">
        <v>306</v>
      </c>
      <c r="C359" s="7"/>
      <c r="D359" s="137">
        <f t="shared" si="12"/>
        <v>0</v>
      </c>
      <c r="E359" s="136">
        <v>1515.83</v>
      </c>
      <c r="F359" s="136">
        <v>1819</v>
      </c>
      <c r="G359" s="138">
        <f t="shared" si="13"/>
        <v>0</v>
      </c>
      <c r="H359" s="141">
        <v>20</v>
      </c>
    </row>
    <row r="360" spans="1:8" outlineLevel="1">
      <c r="A360" s="8">
        <v>119676</v>
      </c>
      <c r="B360" s="3" t="s">
        <v>307</v>
      </c>
      <c r="C360" s="7"/>
      <c r="D360" s="137">
        <f t="shared" si="12"/>
        <v>0</v>
      </c>
      <c r="E360" s="136">
        <v>1515.83</v>
      </c>
      <c r="F360" s="136">
        <v>1819</v>
      </c>
      <c r="G360" s="138">
        <f t="shared" si="13"/>
        <v>0</v>
      </c>
      <c r="H360" s="141">
        <v>20</v>
      </c>
    </row>
    <row r="361" spans="1:8" outlineLevel="1">
      <c r="A361" s="8">
        <v>118555</v>
      </c>
      <c r="B361" s="3" t="s">
        <v>308</v>
      </c>
      <c r="C361" s="7"/>
      <c r="D361" s="137">
        <f t="shared" si="12"/>
        <v>0</v>
      </c>
      <c r="E361" s="136">
        <v>1515.83</v>
      </c>
      <c r="F361" s="136">
        <v>1819</v>
      </c>
      <c r="G361" s="138">
        <f t="shared" si="13"/>
        <v>0</v>
      </c>
      <c r="H361" s="141">
        <v>20</v>
      </c>
    </row>
    <row r="362" spans="1:8" outlineLevel="1">
      <c r="A362" s="8">
        <v>118885</v>
      </c>
      <c r="B362" s="3" t="s">
        <v>309</v>
      </c>
      <c r="C362" s="7"/>
      <c r="D362" s="137">
        <f t="shared" si="12"/>
        <v>0</v>
      </c>
      <c r="E362" s="136">
        <v>1515.83</v>
      </c>
      <c r="F362" s="136">
        <v>1819</v>
      </c>
      <c r="G362" s="138">
        <f t="shared" si="13"/>
        <v>0</v>
      </c>
      <c r="H362" s="141">
        <v>35</v>
      </c>
    </row>
    <row r="363" spans="1:8" outlineLevel="1">
      <c r="A363" s="8">
        <v>118556</v>
      </c>
      <c r="B363" s="3" t="s">
        <v>310</v>
      </c>
      <c r="C363" s="7"/>
      <c r="D363" s="137">
        <f t="shared" si="12"/>
        <v>0</v>
      </c>
      <c r="E363" s="136">
        <v>1515.83</v>
      </c>
      <c r="F363" s="136">
        <v>1819</v>
      </c>
      <c r="G363" s="138">
        <f t="shared" si="13"/>
        <v>0</v>
      </c>
      <c r="H363" s="141">
        <v>55</v>
      </c>
    </row>
    <row r="364" spans="1:8" outlineLevel="1">
      <c r="A364" s="8">
        <v>118557</v>
      </c>
      <c r="B364" s="3" t="s">
        <v>311</v>
      </c>
      <c r="C364" s="7"/>
      <c r="D364" s="137">
        <f t="shared" si="12"/>
        <v>0</v>
      </c>
      <c r="E364" s="136">
        <v>1515.83</v>
      </c>
      <c r="F364" s="136">
        <v>1819</v>
      </c>
      <c r="G364" s="138">
        <f t="shared" si="13"/>
        <v>0</v>
      </c>
      <c r="H364" s="141">
        <v>55</v>
      </c>
    </row>
    <row r="365" spans="1:8" outlineLevel="1">
      <c r="A365" s="8">
        <v>118558</v>
      </c>
      <c r="B365" s="3" t="s">
        <v>312</v>
      </c>
      <c r="C365" s="7"/>
      <c r="D365" s="137">
        <f t="shared" si="12"/>
        <v>0</v>
      </c>
      <c r="E365" s="136">
        <v>1515.83</v>
      </c>
      <c r="F365" s="136">
        <v>1819</v>
      </c>
      <c r="G365" s="138">
        <f t="shared" si="13"/>
        <v>0</v>
      </c>
      <c r="H365" s="141">
        <v>55</v>
      </c>
    </row>
    <row r="366" spans="1:8" outlineLevel="1">
      <c r="A366" s="8">
        <v>118886</v>
      </c>
      <c r="B366" s="3" t="s">
        <v>313</v>
      </c>
      <c r="C366" s="7"/>
      <c r="D366" s="137">
        <f t="shared" si="12"/>
        <v>0</v>
      </c>
      <c r="E366" s="136">
        <v>1515.83</v>
      </c>
      <c r="F366" s="136">
        <v>1819</v>
      </c>
      <c r="G366" s="138">
        <f t="shared" si="13"/>
        <v>0</v>
      </c>
      <c r="H366" s="141">
        <v>20</v>
      </c>
    </row>
    <row r="367" spans="1:8" outlineLevel="1">
      <c r="A367" s="8">
        <v>118559</v>
      </c>
      <c r="B367" s="3" t="s">
        <v>314</v>
      </c>
      <c r="C367" s="7"/>
      <c r="D367" s="137">
        <f t="shared" si="12"/>
        <v>0</v>
      </c>
      <c r="E367" s="136">
        <v>1515.83</v>
      </c>
      <c r="F367" s="136">
        <v>1819</v>
      </c>
      <c r="G367" s="138">
        <f t="shared" si="13"/>
        <v>0</v>
      </c>
      <c r="H367" s="141">
        <v>55</v>
      </c>
    </row>
    <row r="368" spans="1:8" outlineLevel="1">
      <c r="A368" s="8">
        <v>118560</v>
      </c>
      <c r="B368" s="3" t="s">
        <v>315</v>
      </c>
      <c r="C368" s="7"/>
      <c r="D368" s="137">
        <f t="shared" si="12"/>
        <v>0</v>
      </c>
      <c r="E368" s="136">
        <v>1515.83</v>
      </c>
      <c r="F368" s="136">
        <v>1819</v>
      </c>
      <c r="G368" s="138">
        <f t="shared" si="13"/>
        <v>0</v>
      </c>
      <c r="H368" s="141">
        <v>20</v>
      </c>
    </row>
    <row r="369" spans="1:8" outlineLevel="1">
      <c r="A369" s="8">
        <v>118561</v>
      </c>
      <c r="B369" s="3" t="s">
        <v>316</v>
      </c>
      <c r="C369" s="7"/>
      <c r="D369" s="137">
        <f t="shared" si="12"/>
        <v>0</v>
      </c>
      <c r="E369" s="136">
        <v>1515.83</v>
      </c>
      <c r="F369" s="136">
        <v>1819</v>
      </c>
      <c r="G369" s="138">
        <f t="shared" si="13"/>
        <v>0</v>
      </c>
      <c r="H369" s="141">
        <v>20</v>
      </c>
    </row>
    <row r="370" spans="1:8" outlineLevel="1">
      <c r="A370" s="8">
        <v>118562</v>
      </c>
      <c r="B370" s="3" t="s">
        <v>317</v>
      </c>
      <c r="C370" s="7"/>
      <c r="D370" s="137">
        <f t="shared" si="12"/>
        <v>0</v>
      </c>
      <c r="E370" s="136">
        <v>1515.83</v>
      </c>
      <c r="F370" s="136">
        <v>1819</v>
      </c>
      <c r="G370" s="138">
        <f t="shared" si="13"/>
        <v>0</v>
      </c>
      <c r="H370" s="141">
        <v>20</v>
      </c>
    </row>
    <row r="371" spans="1:8" outlineLevel="1">
      <c r="A371" s="8">
        <v>118563</v>
      </c>
      <c r="B371" s="3" t="s">
        <v>318</v>
      </c>
      <c r="C371" s="7"/>
      <c r="D371" s="137">
        <f t="shared" si="12"/>
        <v>0</v>
      </c>
      <c r="E371" s="136">
        <v>1515.83</v>
      </c>
      <c r="F371" s="136">
        <v>1819</v>
      </c>
      <c r="G371" s="138">
        <f t="shared" si="13"/>
        <v>0</v>
      </c>
      <c r="H371" s="141">
        <v>20</v>
      </c>
    </row>
    <row r="372" spans="1:8" outlineLevel="1">
      <c r="A372" s="8">
        <v>118564</v>
      </c>
      <c r="B372" s="3" t="s">
        <v>319</v>
      </c>
      <c r="C372" s="7"/>
      <c r="D372" s="137">
        <f t="shared" si="12"/>
        <v>0</v>
      </c>
      <c r="E372" s="136">
        <v>1515.83</v>
      </c>
      <c r="F372" s="136">
        <v>1819</v>
      </c>
      <c r="G372" s="138">
        <f t="shared" si="13"/>
        <v>0</v>
      </c>
      <c r="H372" s="141">
        <v>20</v>
      </c>
    </row>
    <row r="373" spans="1:8" outlineLevel="1">
      <c r="A373" s="8">
        <v>118566</v>
      </c>
      <c r="B373" s="3" t="s">
        <v>320</v>
      </c>
      <c r="C373" s="7"/>
      <c r="D373" s="137">
        <f t="shared" si="12"/>
        <v>0</v>
      </c>
      <c r="E373" s="136">
        <v>1515.83</v>
      </c>
      <c r="F373" s="136">
        <v>1819</v>
      </c>
      <c r="G373" s="138">
        <f t="shared" si="13"/>
        <v>0</v>
      </c>
      <c r="H373" s="141">
        <v>55</v>
      </c>
    </row>
    <row r="374" spans="1:8" outlineLevel="1">
      <c r="A374" s="8">
        <v>118568</v>
      </c>
      <c r="B374" s="3" t="s">
        <v>321</v>
      </c>
      <c r="C374" s="7"/>
      <c r="D374" s="137">
        <f t="shared" si="12"/>
        <v>0</v>
      </c>
      <c r="E374" s="136">
        <v>1515.83</v>
      </c>
      <c r="F374" s="136">
        <v>1819</v>
      </c>
      <c r="G374" s="138">
        <f t="shared" si="13"/>
        <v>0</v>
      </c>
      <c r="H374" s="141">
        <v>55</v>
      </c>
    </row>
    <row r="375" spans="1:8" outlineLevel="1">
      <c r="A375" s="8">
        <v>118569</v>
      </c>
      <c r="B375" s="8" t="s">
        <v>322</v>
      </c>
      <c r="C375" s="7"/>
      <c r="D375" s="137">
        <f t="shared" si="12"/>
        <v>0</v>
      </c>
      <c r="E375" s="136">
        <v>1515.83</v>
      </c>
      <c r="F375" s="136">
        <v>1819</v>
      </c>
      <c r="G375" s="138">
        <f t="shared" si="13"/>
        <v>0</v>
      </c>
      <c r="H375" s="141">
        <v>20</v>
      </c>
    </row>
    <row r="376" spans="1:8" outlineLevel="1">
      <c r="A376" s="8">
        <v>118570</v>
      </c>
      <c r="B376" s="3" t="s">
        <v>323</v>
      </c>
      <c r="C376" s="7"/>
      <c r="D376" s="137">
        <f t="shared" si="12"/>
        <v>0</v>
      </c>
      <c r="E376" s="136">
        <v>1515.83</v>
      </c>
      <c r="F376" s="136">
        <v>1819</v>
      </c>
      <c r="G376" s="138">
        <f t="shared" si="13"/>
        <v>0</v>
      </c>
      <c r="H376" s="141">
        <v>20</v>
      </c>
    </row>
    <row r="377" spans="1:8" outlineLevel="1">
      <c r="A377" s="8">
        <v>118571</v>
      </c>
      <c r="B377" s="3" t="s">
        <v>324</v>
      </c>
      <c r="C377" s="7"/>
      <c r="D377" s="137">
        <f t="shared" si="12"/>
        <v>0</v>
      </c>
      <c r="E377" s="136">
        <v>1515.83</v>
      </c>
      <c r="F377" s="136">
        <v>1819</v>
      </c>
      <c r="G377" s="138">
        <f t="shared" si="13"/>
        <v>0</v>
      </c>
      <c r="H377" s="141">
        <v>20</v>
      </c>
    </row>
    <row r="378" spans="1:8" outlineLevel="1">
      <c r="A378" s="8">
        <v>118572</v>
      </c>
      <c r="B378" s="3" t="s">
        <v>325</v>
      </c>
      <c r="C378" s="7"/>
      <c r="D378" s="137">
        <f t="shared" si="12"/>
        <v>0</v>
      </c>
      <c r="E378" s="136">
        <v>1515.83</v>
      </c>
      <c r="F378" s="136">
        <v>1819</v>
      </c>
      <c r="G378" s="138">
        <f t="shared" si="13"/>
        <v>0</v>
      </c>
      <c r="H378" s="141">
        <v>55</v>
      </c>
    </row>
    <row r="379" spans="1:8" ht="51" outlineLevel="1">
      <c r="A379" s="162" t="s">
        <v>326</v>
      </c>
      <c r="B379" s="162"/>
      <c r="C379" s="18"/>
      <c r="D379" s="5"/>
      <c r="E379" s="5" t="s">
        <v>503</v>
      </c>
      <c r="F379" s="5" t="s">
        <v>502</v>
      </c>
      <c r="G379" s="5" t="s">
        <v>504</v>
      </c>
      <c r="H379" s="5" t="s">
        <v>14</v>
      </c>
    </row>
    <row r="380" spans="1:8" outlineLevel="1">
      <c r="A380" s="19" t="s">
        <v>107</v>
      </c>
      <c r="B380" s="10"/>
      <c r="C380" s="10"/>
      <c r="D380" s="10"/>
      <c r="E380" s="10"/>
      <c r="F380" s="10"/>
      <c r="G380" s="10"/>
      <c r="H380" s="10"/>
    </row>
    <row r="381" spans="1:8" outlineLevel="1">
      <c r="A381" s="6">
        <v>4043370</v>
      </c>
      <c r="B381" s="12" t="s">
        <v>579</v>
      </c>
      <c r="C381" s="14"/>
      <c r="D381" s="142"/>
      <c r="E381" s="136">
        <v>4707.5</v>
      </c>
      <c r="F381" s="136">
        <v>5649</v>
      </c>
      <c r="G381" s="138">
        <f t="shared" ref="G381:G386" si="14">C381*F381</f>
        <v>0</v>
      </c>
      <c r="H381" s="141" t="s">
        <v>15</v>
      </c>
    </row>
    <row r="382" spans="1:8" outlineLevel="1">
      <c r="A382" s="6">
        <v>4050868</v>
      </c>
      <c r="B382" s="12" t="s">
        <v>580</v>
      </c>
      <c r="C382" s="14"/>
      <c r="D382" s="142"/>
      <c r="E382" s="136">
        <v>4707.5</v>
      </c>
      <c r="F382" s="136">
        <v>5649</v>
      </c>
      <c r="G382" s="138">
        <f t="shared" si="14"/>
        <v>0</v>
      </c>
      <c r="H382" s="141" t="s">
        <v>15</v>
      </c>
    </row>
    <row r="383" spans="1:8" outlineLevel="1">
      <c r="A383" s="6">
        <v>4073412</v>
      </c>
      <c r="B383" s="12" t="s">
        <v>578</v>
      </c>
      <c r="C383" s="14"/>
      <c r="D383" s="142"/>
      <c r="E383" s="136">
        <v>4091.67</v>
      </c>
      <c r="F383" s="136">
        <v>4910</v>
      </c>
      <c r="G383" s="138">
        <f t="shared" si="14"/>
        <v>0</v>
      </c>
      <c r="H383" s="141" t="s">
        <v>15</v>
      </c>
    </row>
    <row r="384" spans="1:8" outlineLevel="1">
      <c r="A384" s="6">
        <v>4073413</v>
      </c>
      <c r="B384" s="12" t="s">
        <v>581</v>
      </c>
      <c r="C384" s="14"/>
      <c r="D384" s="142"/>
      <c r="E384" s="136">
        <v>4091.67</v>
      </c>
      <c r="F384" s="136">
        <v>4910</v>
      </c>
      <c r="G384" s="138">
        <f t="shared" si="14"/>
        <v>0</v>
      </c>
      <c r="H384" s="141" t="s">
        <v>15</v>
      </c>
    </row>
    <row r="385" spans="1:8" outlineLevel="1">
      <c r="A385" s="6">
        <v>4032390</v>
      </c>
      <c r="B385" s="12" t="s">
        <v>108</v>
      </c>
      <c r="C385" s="14"/>
      <c r="D385" s="142"/>
      <c r="E385" s="136">
        <v>1050</v>
      </c>
      <c r="F385" s="136">
        <v>1260</v>
      </c>
      <c r="G385" s="138">
        <f t="shared" si="14"/>
        <v>0</v>
      </c>
      <c r="H385" s="141" t="s">
        <v>15</v>
      </c>
    </row>
    <row r="386" spans="1:8" outlineLevel="1">
      <c r="A386" s="8">
        <v>4017658</v>
      </c>
      <c r="B386" s="3" t="s">
        <v>112</v>
      </c>
      <c r="C386" s="7"/>
      <c r="D386" s="145"/>
      <c r="E386" s="136">
        <v>15500.83</v>
      </c>
      <c r="F386" s="136">
        <v>18601</v>
      </c>
      <c r="G386" s="138">
        <f t="shared" si="14"/>
        <v>0</v>
      </c>
      <c r="H386" s="141" t="s">
        <v>15</v>
      </c>
    </row>
    <row r="387" spans="1:8" outlineLevel="1">
      <c r="A387" s="19" t="s">
        <v>442</v>
      </c>
      <c r="B387" s="10"/>
      <c r="C387" s="11" t="s">
        <v>76</v>
      </c>
      <c r="D387" s="10"/>
      <c r="E387" s="10"/>
      <c r="F387" s="10"/>
      <c r="G387" s="10"/>
      <c r="H387" s="10"/>
    </row>
    <row r="388" spans="1:8" outlineLevel="1">
      <c r="A388" s="8">
        <v>6700979</v>
      </c>
      <c r="B388" s="3" t="s">
        <v>77</v>
      </c>
      <c r="C388" s="7"/>
      <c r="D388" s="146"/>
      <c r="E388" s="136">
        <v>1112.5</v>
      </c>
      <c r="F388" s="136">
        <v>1335</v>
      </c>
      <c r="G388" s="138">
        <f t="shared" ref="G388:G418" si="15">C388*F388</f>
        <v>0</v>
      </c>
      <c r="H388" s="141" t="s">
        <v>15</v>
      </c>
    </row>
    <row r="389" spans="1:8" outlineLevel="1">
      <c r="A389" s="8">
        <v>6700980</v>
      </c>
      <c r="B389" s="3" t="s">
        <v>78</v>
      </c>
      <c r="C389" s="7"/>
      <c r="D389" s="146"/>
      <c r="E389" s="136">
        <v>1112.5</v>
      </c>
      <c r="F389" s="136">
        <v>1335</v>
      </c>
      <c r="G389" s="138">
        <f t="shared" si="15"/>
        <v>0</v>
      </c>
      <c r="H389" s="141" t="s">
        <v>15</v>
      </c>
    </row>
    <row r="390" spans="1:8" outlineLevel="1">
      <c r="A390" s="8">
        <v>6701029</v>
      </c>
      <c r="B390" s="3" t="s">
        <v>79</v>
      </c>
      <c r="C390" s="7"/>
      <c r="D390" s="146"/>
      <c r="E390" s="136">
        <v>1112.5</v>
      </c>
      <c r="F390" s="136">
        <v>1335</v>
      </c>
      <c r="G390" s="138">
        <f t="shared" si="15"/>
        <v>0</v>
      </c>
      <c r="H390" s="141" t="s">
        <v>15</v>
      </c>
    </row>
    <row r="391" spans="1:8" outlineLevel="1">
      <c r="A391" s="8">
        <v>6700995</v>
      </c>
      <c r="B391" s="3" t="s">
        <v>80</v>
      </c>
      <c r="C391" s="7"/>
      <c r="D391" s="146"/>
      <c r="E391" s="136">
        <v>1112.5</v>
      </c>
      <c r="F391" s="136">
        <v>1335</v>
      </c>
      <c r="G391" s="138">
        <f t="shared" si="15"/>
        <v>0</v>
      </c>
      <c r="H391" s="141" t="s">
        <v>15</v>
      </c>
    </row>
    <row r="392" spans="1:8" outlineLevel="1">
      <c r="A392" s="8">
        <v>6701012</v>
      </c>
      <c r="B392" s="3" t="s">
        <v>81</v>
      </c>
      <c r="C392" s="7"/>
      <c r="D392" s="146"/>
      <c r="E392" s="136">
        <v>1112.5</v>
      </c>
      <c r="F392" s="136">
        <v>1335</v>
      </c>
      <c r="G392" s="138">
        <f t="shared" si="15"/>
        <v>0</v>
      </c>
      <c r="H392" s="141" t="s">
        <v>15</v>
      </c>
    </row>
    <row r="393" spans="1:8" outlineLevel="1">
      <c r="A393" s="8">
        <v>6701001</v>
      </c>
      <c r="B393" s="3" t="s">
        <v>82</v>
      </c>
      <c r="C393" s="7"/>
      <c r="D393" s="146"/>
      <c r="E393" s="136">
        <v>1112.5</v>
      </c>
      <c r="F393" s="136">
        <v>1335</v>
      </c>
      <c r="G393" s="138">
        <f t="shared" si="15"/>
        <v>0</v>
      </c>
      <c r="H393" s="141" t="s">
        <v>15</v>
      </c>
    </row>
    <row r="394" spans="1:8" outlineLevel="1">
      <c r="A394" s="8">
        <v>6700982</v>
      </c>
      <c r="B394" s="3" t="s">
        <v>83</v>
      </c>
      <c r="C394" s="7"/>
      <c r="D394" s="146"/>
      <c r="E394" s="136">
        <v>1112.5</v>
      </c>
      <c r="F394" s="136">
        <v>1335</v>
      </c>
      <c r="G394" s="138">
        <f t="shared" si="15"/>
        <v>0</v>
      </c>
      <c r="H394" s="141" t="s">
        <v>15</v>
      </c>
    </row>
    <row r="395" spans="1:8" outlineLevel="1">
      <c r="A395" s="8">
        <v>6701031</v>
      </c>
      <c r="B395" s="3" t="s">
        <v>84</v>
      </c>
      <c r="C395" s="7"/>
      <c r="D395" s="146"/>
      <c r="E395" s="136">
        <v>1112.5</v>
      </c>
      <c r="F395" s="136">
        <v>1335</v>
      </c>
      <c r="G395" s="138">
        <f t="shared" si="15"/>
        <v>0</v>
      </c>
      <c r="H395" s="141" t="s">
        <v>15</v>
      </c>
    </row>
    <row r="396" spans="1:8" outlineLevel="1">
      <c r="A396" s="8">
        <v>6701043</v>
      </c>
      <c r="B396" s="3" t="s">
        <v>85</v>
      </c>
      <c r="C396" s="7"/>
      <c r="D396" s="146"/>
      <c r="E396" s="136">
        <v>1112.5</v>
      </c>
      <c r="F396" s="136">
        <v>1335</v>
      </c>
      <c r="G396" s="138">
        <f t="shared" si="15"/>
        <v>0</v>
      </c>
      <c r="H396" s="141" t="s">
        <v>15</v>
      </c>
    </row>
    <row r="397" spans="1:8" outlineLevel="1">
      <c r="A397" s="8">
        <v>6701033</v>
      </c>
      <c r="B397" s="3" t="s">
        <v>86</v>
      </c>
      <c r="C397" s="7"/>
      <c r="D397" s="146"/>
      <c r="E397" s="136">
        <v>1112.5</v>
      </c>
      <c r="F397" s="136">
        <v>1335</v>
      </c>
      <c r="G397" s="138">
        <f t="shared" si="15"/>
        <v>0</v>
      </c>
      <c r="H397" s="141" t="s">
        <v>15</v>
      </c>
    </row>
    <row r="398" spans="1:8" outlineLevel="1">
      <c r="A398" s="8">
        <v>6701034</v>
      </c>
      <c r="B398" s="3" t="s">
        <v>87</v>
      </c>
      <c r="C398" s="7"/>
      <c r="D398" s="146"/>
      <c r="E398" s="136">
        <v>1112.5</v>
      </c>
      <c r="F398" s="136">
        <v>1335</v>
      </c>
      <c r="G398" s="138">
        <f t="shared" si="15"/>
        <v>0</v>
      </c>
      <c r="H398" s="141" t="s">
        <v>15</v>
      </c>
    </row>
    <row r="399" spans="1:8" outlineLevel="1">
      <c r="A399" s="8">
        <v>6701015</v>
      </c>
      <c r="B399" s="3" t="s">
        <v>88</v>
      </c>
      <c r="C399" s="7"/>
      <c r="D399" s="146"/>
      <c r="E399" s="136">
        <v>1112.5</v>
      </c>
      <c r="F399" s="136">
        <v>1335</v>
      </c>
      <c r="G399" s="138">
        <f t="shared" si="15"/>
        <v>0</v>
      </c>
      <c r="H399" s="141" t="s">
        <v>15</v>
      </c>
    </row>
    <row r="400" spans="1:8" outlineLevel="1">
      <c r="A400" s="8">
        <v>6701448</v>
      </c>
      <c r="B400" s="3" t="s">
        <v>89</v>
      </c>
      <c r="C400" s="7"/>
      <c r="D400" s="146"/>
      <c r="E400" s="136">
        <v>1112.5</v>
      </c>
      <c r="F400" s="136">
        <v>1335</v>
      </c>
      <c r="G400" s="138">
        <f t="shared" si="15"/>
        <v>0</v>
      </c>
      <c r="H400" s="141" t="s">
        <v>15</v>
      </c>
    </row>
    <row r="401" spans="1:8" outlineLevel="1">
      <c r="A401" s="8">
        <v>6701019</v>
      </c>
      <c r="B401" s="3" t="s">
        <v>90</v>
      </c>
      <c r="C401" s="7"/>
      <c r="D401" s="146"/>
      <c r="E401" s="136">
        <v>1112.5</v>
      </c>
      <c r="F401" s="136">
        <v>1335</v>
      </c>
      <c r="G401" s="138">
        <f t="shared" si="15"/>
        <v>0</v>
      </c>
      <c r="H401" s="141" t="s">
        <v>15</v>
      </c>
    </row>
    <row r="402" spans="1:8" outlineLevel="1">
      <c r="A402" s="8">
        <v>6703214</v>
      </c>
      <c r="B402" s="3" t="s">
        <v>406</v>
      </c>
      <c r="C402" s="7"/>
      <c r="D402" s="146"/>
      <c r="E402" s="136">
        <v>1112.5</v>
      </c>
      <c r="F402" s="136">
        <v>1335</v>
      </c>
      <c r="G402" s="138">
        <f t="shared" si="15"/>
        <v>0</v>
      </c>
      <c r="H402" s="141" t="s">
        <v>15</v>
      </c>
    </row>
    <row r="403" spans="1:8" outlineLevel="1">
      <c r="A403" s="8">
        <v>6701000</v>
      </c>
      <c r="B403" s="3" t="s">
        <v>91</v>
      </c>
      <c r="C403" s="7"/>
      <c r="D403" s="146"/>
      <c r="E403" s="136">
        <v>1112.5</v>
      </c>
      <c r="F403" s="136">
        <v>1335</v>
      </c>
      <c r="G403" s="138">
        <f t="shared" si="15"/>
        <v>0</v>
      </c>
      <c r="H403" s="141" t="s">
        <v>15</v>
      </c>
    </row>
    <row r="404" spans="1:8" outlineLevel="1">
      <c r="A404" s="8">
        <v>6701005</v>
      </c>
      <c r="B404" s="3" t="s">
        <v>92</v>
      </c>
      <c r="C404" s="7"/>
      <c r="D404" s="146"/>
      <c r="E404" s="136">
        <v>1112.5</v>
      </c>
      <c r="F404" s="136">
        <v>1335</v>
      </c>
      <c r="G404" s="138">
        <f t="shared" si="15"/>
        <v>0</v>
      </c>
      <c r="H404" s="141" t="s">
        <v>15</v>
      </c>
    </row>
    <row r="405" spans="1:8" outlineLevel="1">
      <c r="A405" s="8">
        <v>6700984</v>
      </c>
      <c r="B405" s="3" t="s">
        <v>93</v>
      </c>
      <c r="C405" s="7"/>
      <c r="D405" s="146"/>
      <c r="E405" s="136">
        <v>1112.5</v>
      </c>
      <c r="F405" s="136">
        <v>1335</v>
      </c>
      <c r="G405" s="138">
        <f t="shared" si="15"/>
        <v>0</v>
      </c>
      <c r="H405" s="141" t="s">
        <v>15</v>
      </c>
    </row>
    <row r="406" spans="1:8" outlineLevel="1">
      <c r="A406" s="8">
        <v>6701014</v>
      </c>
      <c r="B406" s="3" t="s">
        <v>94</v>
      </c>
      <c r="C406" s="7"/>
      <c r="D406" s="146"/>
      <c r="E406" s="136">
        <v>1112.5</v>
      </c>
      <c r="F406" s="136">
        <v>1335</v>
      </c>
      <c r="G406" s="138">
        <f t="shared" si="15"/>
        <v>0</v>
      </c>
      <c r="H406" s="141" t="s">
        <v>15</v>
      </c>
    </row>
    <row r="407" spans="1:8" outlineLevel="1">
      <c r="A407" s="8">
        <v>6702489</v>
      </c>
      <c r="B407" s="3" t="s">
        <v>95</v>
      </c>
      <c r="C407" s="7"/>
      <c r="D407" s="146"/>
      <c r="E407" s="136">
        <v>1112.5</v>
      </c>
      <c r="F407" s="136">
        <v>1335</v>
      </c>
      <c r="G407" s="138">
        <f t="shared" si="15"/>
        <v>0</v>
      </c>
      <c r="H407" s="141" t="s">
        <v>15</v>
      </c>
    </row>
    <row r="408" spans="1:8" outlineLevel="1">
      <c r="A408" s="8">
        <v>6702816</v>
      </c>
      <c r="B408" s="3" t="s">
        <v>96</v>
      </c>
      <c r="C408" s="7"/>
      <c r="D408" s="146"/>
      <c r="E408" s="136">
        <v>1112.5</v>
      </c>
      <c r="F408" s="136">
        <v>1335</v>
      </c>
      <c r="G408" s="138">
        <f t="shared" si="15"/>
        <v>0</v>
      </c>
      <c r="H408" s="141" t="s">
        <v>15</v>
      </c>
    </row>
    <row r="409" spans="1:8" outlineLevel="1">
      <c r="A409" s="8">
        <v>6702491</v>
      </c>
      <c r="B409" s="3" t="s">
        <v>97</v>
      </c>
      <c r="C409" s="7"/>
      <c r="D409" s="146"/>
      <c r="E409" s="136">
        <v>1112.5</v>
      </c>
      <c r="F409" s="136">
        <v>1335</v>
      </c>
      <c r="G409" s="138">
        <f t="shared" si="15"/>
        <v>0</v>
      </c>
      <c r="H409" s="141" t="s">
        <v>15</v>
      </c>
    </row>
    <row r="410" spans="1:8" outlineLevel="1">
      <c r="A410" s="8">
        <v>6702490</v>
      </c>
      <c r="B410" s="3" t="s">
        <v>98</v>
      </c>
      <c r="C410" s="7"/>
      <c r="D410" s="146"/>
      <c r="E410" s="136">
        <v>1112.5</v>
      </c>
      <c r="F410" s="136">
        <v>1335</v>
      </c>
      <c r="G410" s="138">
        <f t="shared" si="15"/>
        <v>0</v>
      </c>
      <c r="H410" s="141" t="s">
        <v>15</v>
      </c>
    </row>
    <row r="411" spans="1:8" outlineLevel="1">
      <c r="A411" s="8">
        <v>6702493</v>
      </c>
      <c r="B411" s="3" t="s">
        <v>99</v>
      </c>
      <c r="C411" s="7"/>
      <c r="D411" s="146"/>
      <c r="E411" s="136">
        <v>1112.5</v>
      </c>
      <c r="F411" s="136">
        <v>1335</v>
      </c>
      <c r="G411" s="138">
        <f t="shared" si="15"/>
        <v>0</v>
      </c>
      <c r="H411" s="141" t="s">
        <v>15</v>
      </c>
    </row>
    <row r="412" spans="1:8" outlineLevel="1">
      <c r="A412" s="8">
        <v>6703633</v>
      </c>
      <c r="B412" s="3" t="s">
        <v>100</v>
      </c>
      <c r="C412" s="7"/>
      <c r="D412" s="146"/>
      <c r="E412" s="136">
        <v>1112.5</v>
      </c>
      <c r="F412" s="136">
        <v>1335</v>
      </c>
      <c r="G412" s="138">
        <f t="shared" si="15"/>
        <v>0</v>
      </c>
      <c r="H412" s="141" t="s">
        <v>15</v>
      </c>
    </row>
    <row r="413" spans="1:8" outlineLevel="1">
      <c r="A413" s="8">
        <v>6703631</v>
      </c>
      <c r="B413" s="3" t="s">
        <v>101</v>
      </c>
      <c r="C413" s="7"/>
      <c r="D413" s="146"/>
      <c r="E413" s="136">
        <v>1112.5</v>
      </c>
      <c r="F413" s="136">
        <v>1335</v>
      </c>
      <c r="G413" s="138">
        <f t="shared" si="15"/>
        <v>0</v>
      </c>
      <c r="H413" s="141" t="s">
        <v>15</v>
      </c>
    </row>
    <row r="414" spans="1:8" outlineLevel="1">
      <c r="A414" s="8">
        <v>6702815</v>
      </c>
      <c r="B414" s="3" t="s">
        <v>102</v>
      </c>
      <c r="C414" s="7"/>
      <c r="D414" s="146"/>
      <c r="E414" s="136">
        <v>1112.5</v>
      </c>
      <c r="F414" s="136">
        <v>1335</v>
      </c>
      <c r="G414" s="138">
        <f t="shared" si="15"/>
        <v>0</v>
      </c>
      <c r="H414" s="141" t="s">
        <v>15</v>
      </c>
    </row>
    <row r="415" spans="1:8" outlineLevel="1">
      <c r="A415" s="8">
        <v>6703632</v>
      </c>
      <c r="B415" s="3" t="s">
        <v>103</v>
      </c>
      <c r="C415" s="7"/>
      <c r="D415" s="146"/>
      <c r="E415" s="136">
        <v>1112.5</v>
      </c>
      <c r="F415" s="136">
        <v>1335</v>
      </c>
      <c r="G415" s="138">
        <f t="shared" si="15"/>
        <v>0</v>
      </c>
      <c r="H415" s="141" t="s">
        <v>15</v>
      </c>
    </row>
    <row r="416" spans="1:8" outlineLevel="1">
      <c r="A416" s="8">
        <v>6703630</v>
      </c>
      <c r="B416" s="3" t="s">
        <v>104</v>
      </c>
      <c r="C416" s="7"/>
      <c r="D416" s="146"/>
      <c r="E416" s="136">
        <v>1112.5</v>
      </c>
      <c r="F416" s="136">
        <v>1335</v>
      </c>
      <c r="G416" s="138">
        <f t="shared" si="15"/>
        <v>0</v>
      </c>
      <c r="H416" s="141" t="s">
        <v>15</v>
      </c>
    </row>
    <row r="417" spans="1:8" outlineLevel="1">
      <c r="A417" s="8">
        <v>6703629</v>
      </c>
      <c r="B417" s="3" t="s">
        <v>105</v>
      </c>
      <c r="C417" s="7"/>
      <c r="D417" s="146"/>
      <c r="E417" s="136">
        <v>1112.5</v>
      </c>
      <c r="F417" s="136">
        <v>1335</v>
      </c>
      <c r="G417" s="138">
        <f t="shared" si="15"/>
        <v>0</v>
      </c>
      <c r="H417" s="141" t="s">
        <v>15</v>
      </c>
    </row>
    <row r="418" spans="1:8" outlineLevel="1">
      <c r="A418" s="8">
        <v>6703634</v>
      </c>
      <c r="B418" s="3" t="s">
        <v>106</v>
      </c>
      <c r="C418" s="7"/>
      <c r="D418" s="147"/>
      <c r="E418" s="136">
        <v>1112.5</v>
      </c>
      <c r="F418" s="136">
        <v>1335</v>
      </c>
      <c r="G418" s="138">
        <f t="shared" si="15"/>
        <v>0</v>
      </c>
      <c r="H418" s="141" t="s">
        <v>15</v>
      </c>
    </row>
    <row r="419" spans="1:8" outlineLevel="1">
      <c r="A419" s="19" t="s">
        <v>541</v>
      </c>
      <c r="B419" s="10"/>
      <c r="C419" s="10"/>
      <c r="D419" s="10"/>
      <c r="E419" s="10"/>
      <c r="F419" s="10"/>
      <c r="G419" s="10"/>
      <c r="H419" s="10"/>
    </row>
    <row r="420" spans="1:8" outlineLevel="1">
      <c r="A420" s="8">
        <v>4043161</v>
      </c>
      <c r="B420" s="156" t="s">
        <v>544</v>
      </c>
      <c r="C420" s="14"/>
      <c r="D420" s="148"/>
      <c r="E420" s="136">
        <v>1335</v>
      </c>
      <c r="F420" s="136">
        <v>1602</v>
      </c>
      <c r="G420" s="136">
        <f t="shared" ref="G420:G452" si="16">C420*F420</f>
        <v>0</v>
      </c>
      <c r="H420" s="142" t="s">
        <v>15</v>
      </c>
    </row>
    <row r="421" spans="1:8" outlineLevel="1">
      <c r="A421" s="8">
        <v>4043162</v>
      </c>
      <c r="B421" s="156" t="s">
        <v>545</v>
      </c>
      <c r="C421" s="14"/>
      <c r="D421" s="148"/>
      <c r="E421" s="136">
        <v>1335</v>
      </c>
      <c r="F421" s="136">
        <v>1602</v>
      </c>
      <c r="G421" s="136">
        <f t="shared" si="16"/>
        <v>0</v>
      </c>
      <c r="H421" s="142" t="s">
        <v>15</v>
      </c>
    </row>
    <row r="422" spans="1:8" outlineLevel="1">
      <c r="A422" s="8">
        <v>4043163</v>
      </c>
      <c r="B422" s="156" t="s">
        <v>546</v>
      </c>
      <c r="C422" s="14"/>
      <c r="D422" s="148"/>
      <c r="E422" s="136">
        <v>1335</v>
      </c>
      <c r="F422" s="136">
        <v>1602</v>
      </c>
      <c r="G422" s="136">
        <f t="shared" si="16"/>
        <v>0</v>
      </c>
      <c r="H422" s="142">
        <v>15</v>
      </c>
    </row>
    <row r="423" spans="1:8" outlineLevel="1">
      <c r="A423" s="8">
        <v>4043190</v>
      </c>
      <c r="B423" s="156" t="s">
        <v>547</v>
      </c>
      <c r="C423" s="14"/>
      <c r="D423" s="148"/>
      <c r="E423" s="136">
        <v>1335</v>
      </c>
      <c r="F423" s="136">
        <v>1602</v>
      </c>
      <c r="G423" s="136">
        <f t="shared" si="16"/>
        <v>0</v>
      </c>
      <c r="H423" s="142" t="s">
        <v>15</v>
      </c>
    </row>
    <row r="424" spans="1:8" outlineLevel="1">
      <c r="A424" s="8">
        <v>4043191</v>
      </c>
      <c r="B424" s="156" t="s">
        <v>548</v>
      </c>
      <c r="C424" s="14"/>
      <c r="D424" s="148"/>
      <c r="E424" s="136">
        <v>1335</v>
      </c>
      <c r="F424" s="136">
        <v>1602</v>
      </c>
      <c r="G424" s="136">
        <f t="shared" si="16"/>
        <v>0</v>
      </c>
      <c r="H424" s="142" t="s">
        <v>15</v>
      </c>
    </row>
    <row r="425" spans="1:8" outlineLevel="1">
      <c r="A425" s="8">
        <v>4043192</v>
      </c>
      <c r="B425" s="156" t="s">
        <v>549</v>
      </c>
      <c r="C425" s="14"/>
      <c r="D425" s="148"/>
      <c r="E425" s="136">
        <v>1335</v>
      </c>
      <c r="F425" s="136">
        <v>1602</v>
      </c>
      <c r="G425" s="136">
        <f t="shared" si="16"/>
        <v>0</v>
      </c>
      <c r="H425" s="142">
        <v>15</v>
      </c>
    </row>
    <row r="426" spans="1:8" outlineLevel="1">
      <c r="A426" s="8">
        <v>4043193</v>
      </c>
      <c r="B426" s="156" t="s">
        <v>550</v>
      </c>
      <c r="C426" s="14"/>
      <c r="D426" s="148"/>
      <c r="E426" s="136">
        <v>1335</v>
      </c>
      <c r="F426" s="136">
        <v>1602</v>
      </c>
      <c r="G426" s="136">
        <f t="shared" si="16"/>
        <v>0</v>
      </c>
      <c r="H426" s="142" t="s">
        <v>15</v>
      </c>
    </row>
    <row r="427" spans="1:8" outlineLevel="1">
      <c r="A427" s="8">
        <v>4043194</v>
      </c>
      <c r="B427" s="156" t="s">
        <v>551</v>
      </c>
      <c r="C427" s="14"/>
      <c r="D427" s="148"/>
      <c r="E427" s="136">
        <v>1335</v>
      </c>
      <c r="F427" s="136">
        <v>1602</v>
      </c>
      <c r="G427" s="136">
        <f t="shared" si="16"/>
        <v>0</v>
      </c>
      <c r="H427" s="142">
        <v>15</v>
      </c>
    </row>
    <row r="428" spans="1:8" outlineLevel="1">
      <c r="A428" s="8">
        <v>4043196</v>
      </c>
      <c r="B428" s="156" t="s">
        <v>552</v>
      </c>
      <c r="C428" s="14"/>
      <c r="D428" s="148"/>
      <c r="E428" s="136">
        <v>1335</v>
      </c>
      <c r="F428" s="136">
        <v>1602</v>
      </c>
      <c r="G428" s="136">
        <f t="shared" si="16"/>
        <v>0</v>
      </c>
      <c r="H428" s="142">
        <v>15</v>
      </c>
    </row>
    <row r="429" spans="1:8" outlineLevel="1">
      <c r="A429" s="8">
        <v>4043197</v>
      </c>
      <c r="B429" s="156" t="s">
        <v>553</v>
      </c>
      <c r="C429" s="14"/>
      <c r="D429" s="148"/>
      <c r="E429" s="136">
        <v>1335</v>
      </c>
      <c r="F429" s="136">
        <v>1602</v>
      </c>
      <c r="G429" s="136">
        <f t="shared" si="16"/>
        <v>0</v>
      </c>
      <c r="H429" s="142" t="s">
        <v>15</v>
      </c>
    </row>
    <row r="430" spans="1:8" outlineLevel="1">
      <c r="A430" s="8">
        <v>4043200</v>
      </c>
      <c r="B430" s="156" t="s">
        <v>554</v>
      </c>
      <c r="C430" s="14"/>
      <c r="D430" s="148"/>
      <c r="E430" s="136">
        <v>1335</v>
      </c>
      <c r="F430" s="136">
        <v>1602</v>
      </c>
      <c r="G430" s="136">
        <f t="shared" si="16"/>
        <v>0</v>
      </c>
      <c r="H430" s="142">
        <v>15</v>
      </c>
    </row>
    <row r="431" spans="1:8" outlineLevel="1">
      <c r="A431" s="8">
        <v>4043201</v>
      </c>
      <c r="B431" s="156" t="s">
        <v>555</v>
      </c>
      <c r="C431" s="14"/>
      <c r="D431" s="148"/>
      <c r="E431" s="136">
        <v>1335</v>
      </c>
      <c r="F431" s="136">
        <v>1602</v>
      </c>
      <c r="G431" s="136">
        <f t="shared" si="16"/>
        <v>0</v>
      </c>
      <c r="H431" s="142">
        <v>15</v>
      </c>
    </row>
    <row r="432" spans="1:8" outlineLevel="1">
      <c r="A432" s="8">
        <v>4043202</v>
      </c>
      <c r="B432" s="156" t="s">
        <v>556</v>
      </c>
      <c r="C432" s="14"/>
      <c r="D432" s="148"/>
      <c r="E432" s="136">
        <v>1335</v>
      </c>
      <c r="F432" s="136">
        <v>1602</v>
      </c>
      <c r="G432" s="136">
        <f t="shared" si="16"/>
        <v>0</v>
      </c>
      <c r="H432" s="142">
        <v>15</v>
      </c>
    </row>
    <row r="433" spans="1:8" outlineLevel="1">
      <c r="A433" s="8">
        <v>4043203</v>
      </c>
      <c r="B433" s="156" t="s">
        <v>557</v>
      </c>
      <c r="C433" s="14"/>
      <c r="D433" s="148"/>
      <c r="E433" s="136">
        <v>1335</v>
      </c>
      <c r="F433" s="136">
        <v>1602</v>
      </c>
      <c r="G433" s="136">
        <f t="shared" si="16"/>
        <v>0</v>
      </c>
      <c r="H433" s="142">
        <v>15</v>
      </c>
    </row>
    <row r="434" spans="1:8" outlineLevel="1">
      <c r="A434" s="8">
        <v>4043204</v>
      </c>
      <c r="B434" s="156" t="s">
        <v>558</v>
      </c>
      <c r="C434" s="14"/>
      <c r="D434" s="148"/>
      <c r="E434" s="136">
        <v>1335</v>
      </c>
      <c r="F434" s="136">
        <v>1602</v>
      </c>
      <c r="G434" s="136">
        <f t="shared" si="16"/>
        <v>0</v>
      </c>
      <c r="H434" s="142">
        <v>15</v>
      </c>
    </row>
    <row r="435" spans="1:8" outlineLevel="1">
      <c r="A435" s="8">
        <v>4043205</v>
      </c>
      <c r="B435" s="156" t="s">
        <v>559</v>
      </c>
      <c r="C435" s="14"/>
      <c r="D435" s="148"/>
      <c r="E435" s="136">
        <v>1335</v>
      </c>
      <c r="F435" s="136">
        <v>1602</v>
      </c>
      <c r="G435" s="136">
        <f t="shared" si="16"/>
        <v>0</v>
      </c>
      <c r="H435" s="142">
        <v>15</v>
      </c>
    </row>
    <row r="436" spans="1:8" outlineLevel="1">
      <c r="A436" s="8">
        <v>4071324</v>
      </c>
      <c r="B436" s="156" t="s">
        <v>560</v>
      </c>
      <c r="C436" s="14"/>
      <c r="D436" s="148"/>
      <c r="E436" s="136">
        <v>1335</v>
      </c>
      <c r="F436" s="136">
        <v>1602</v>
      </c>
      <c r="G436" s="136">
        <f t="shared" si="16"/>
        <v>0</v>
      </c>
      <c r="H436" s="142" t="s">
        <v>15</v>
      </c>
    </row>
    <row r="437" spans="1:8" outlineLevel="1">
      <c r="A437" s="8">
        <v>4043207</v>
      </c>
      <c r="B437" s="156" t="s">
        <v>561</v>
      </c>
      <c r="C437" s="14"/>
      <c r="D437" s="148"/>
      <c r="E437" s="136">
        <v>1335</v>
      </c>
      <c r="F437" s="136">
        <v>1602</v>
      </c>
      <c r="G437" s="136">
        <f t="shared" si="16"/>
        <v>0</v>
      </c>
      <c r="H437" s="142" t="s">
        <v>15</v>
      </c>
    </row>
    <row r="438" spans="1:8" outlineLevel="1">
      <c r="A438" s="8">
        <v>4043208</v>
      </c>
      <c r="B438" s="156" t="s">
        <v>562</v>
      </c>
      <c r="C438" s="14"/>
      <c r="D438" s="148"/>
      <c r="E438" s="136">
        <v>1335</v>
      </c>
      <c r="F438" s="136">
        <v>1602</v>
      </c>
      <c r="G438" s="136">
        <f t="shared" si="16"/>
        <v>0</v>
      </c>
      <c r="H438" s="142">
        <v>15</v>
      </c>
    </row>
    <row r="439" spans="1:8" outlineLevel="1">
      <c r="A439" s="8">
        <v>4043209</v>
      </c>
      <c r="B439" s="156" t="s">
        <v>563</v>
      </c>
      <c r="C439" s="14"/>
      <c r="D439" s="148"/>
      <c r="E439" s="136">
        <v>1335</v>
      </c>
      <c r="F439" s="136">
        <v>1602</v>
      </c>
      <c r="G439" s="136">
        <f t="shared" si="16"/>
        <v>0</v>
      </c>
      <c r="H439" s="142" t="s">
        <v>15</v>
      </c>
    </row>
    <row r="440" spans="1:8" outlineLevel="1">
      <c r="A440" s="8">
        <v>4043211</v>
      </c>
      <c r="B440" s="156" t="s">
        <v>564</v>
      </c>
      <c r="C440" s="14"/>
      <c r="D440" s="148"/>
      <c r="E440" s="136">
        <v>1335</v>
      </c>
      <c r="F440" s="136">
        <v>1602</v>
      </c>
      <c r="G440" s="136">
        <f t="shared" si="16"/>
        <v>0</v>
      </c>
      <c r="H440" s="142">
        <v>15</v>
      </c>
    </row>
    <row r="441" spans="1:8" outlineLevel="1">
      <c r="A441" s="8">
        <v>4043212</v>
      </c>
      <c r="B441" s="156" t="s">
        <v>565</v>
      </c>
      <c r="C441" s="14"/>
      <c r="D441" s="148"/>
      <c r="E441" s="136">
        <v>1335</v>
      </c>
      <c r="F441" s="136">
        <v>1602</v>
      </c>
      <c r="G441" s="136">
        <f t="shared" si="16"/>
        <v>0</v>
      </c>
      <c r="H441" s="142">
        <v>15</v>
      </c>
    </row>
    <row r="442" spans="1:8" outlineLevel="1">
      <c r="A442" s="8">
        <v>4043213</v>
      </c>
      <c r="B442" s="22" t="s">
        <v>566</v>
      </c>
      <c r="C442" s="14"/>
      <c r="D442" s="148"/>
      <c r="E442" s="136">
        <v>1335</v>
      </c>
      <c r="F442" s="136">
        <v>1602</v>
      </c>
      <c r="G442" s="136">
        <f t="shared" si="16"/>
        <v>0</v>
      </c>
      <c r="H442" s="142">
        <v>15</v>
      </c>
    </row>
    <row r="443" spans="1:8" outlineLevel="1">
      <c r="A443" s="8">
        <v>4043214</v>
      </c>
      <c r="B443" s="22" t="s">
        <v>567</v>
      </c>
      <c r="C443" s="14"/>
      <c r="D443" s="148"/>
      <c r="E443" s="136">
        <v>1335</v>
      </c>
      <c r="F443" s="136">
        <v>1602</v>
      </c>
      <c r="G443" s="136">
        <f t="shared" si="16"/>
        <v>0</v>
      </c>
      <c r="H443" s="142">
        <v>15</v>
      </c>
    </row>
    <row r="444" spans="1:8" outlineLevel="1">
      <c r="A444" s="8">
        <v>4043215</v>
      </c>
      <c r="B444" s="22" t="s">
        <v>568</v>
      </c>
      <c r="C444" s="14"/>
      <c r="D444" s="148"/>
      <c r="E444" s="136">
        <v>1335</v>
      </c>
      <c r="F444" s="136">
        <v>1602</v>
      </c>
      <c r="G444" s="136">
        <f t="shared" si="16"/>
        <v>0</v>
      </c>
      <c r="H444" s="142">
        <v>15</v>
      </c>
    </row>
    <row r="445" spans="1:8" outlineLevel="1">
      <c r="A445" s="8">
        <v>4043216</v>
      </c>
      <c r="B445" s="22" t="s">
        <v>569</v>
      </c>
      <c r="C445" s="14"/>
      <c r="D445" s="148"/>
      <c r="E445" s="136">
        <v>1335</v>
      </c>
      <c r="F445" s="136">
        <v>1602</v>
      </c>
      <c r="G445" s="136">
        <f t="shared" si="16"/>
        <v>0</v>
      </c>
      <c r="H445" s="142" t="s">
        <v>15</v>
      </c>
    </row>
    <row r="446" spans="1:8" outlineLevel="1">
      <c r="A446" s="8">
        <v>4051379</v>
      </c>
      <c r="B446" s="22" t="s">
        <v>570</v>
      </c>
      <c r="C446" s="14"/>
      <c r="D446" s="148"/>
      <c r="E446" s="136">
        <v>1335</v>
      </c>
      <c r="F446" s="136">
        <v>1602</v>
      </c>
      <c r="G446" s="136">
        <f t="shared" si="16"/>
        <v>0</v>
      </c>
      <c r="H446" s="142">
        <v>15</v>
      </c>
    </row>
    <row r="447" spans="1:8" outlineLevel="1">
      <c r="A447" s="8">
        <v>4051380</v>
      </c>
      <c r="B447" s="22" t="s">
        <v>571</v>
      </c>
      <c r="C447" s="14"/>
      <c r="D447" s="148"/>
      <c r="E447" s="136">
        <v>1335</v>
      </c>
      <c r="F447" s="136">
        <v>1602</v>
      </c>
      <c r="G447" s="136">
        <f t="shared" si="16"/>
        <v>0</v>
      </c>
      <c r="H447" s="142">
        <v>15</v>
      </c>
    </row>
    <row r="448" spans="1:8" outlineLevel="1">
      <c r="A448" s="8">
        <v>4051381</v>
      </c>
      <c r="B448" s="22" t="s">
        <v>572</v>
      </c>
      <c r="C448" s="14"/>
      <c r="D448" s="148"/>
      <c r="E448" s="136">
        <v>1335</v>
      </c>
      <c r="F448" s="136">
        <v>1602</v>
      </c>
      <c r="G448" s="136">
        <f t="shared" si="16"/>
        <v>0</v>
      </c>
      <c r="H448" s="142">
        <v>15</v>
      </c>
    </row>
    <row r="449" spans="1:8" outlineLevel="1">
      <c r="A449" s="8">
        <v>4051382</v>
      </c>
      <c r="B449" s="22" t="s">
        <v>573</v>
      </c>
      <c r="C449" s="14"/>
      <c r="D449" s="148"/>
      <c r="E449" s="136">
        <v>1335</v>
      </c>
      <c r="F449" s="136">
        <v>1602</v>
      </c>
      <c r="G449" s="136">
        <f t="shared" si="16"/>
        <v>0</v>
      </c>
      <c r="H449" s="142">
        <v>15</v>
      </c>
    </row>
    <row r="450" spans="1:8" outlineLevel="1">
      <c r="A450" s="8">
        <v>4051383</v>
      </c>
      <c r="B450" s="22" t="s">
        <v>574</v>
      </c>
      <c r="C450" s="14"/>
      <c r="D450" s="148"/>
      <c r="E450" s="136">
        <v>1335</v>
      </c>
      <c r="F450" s="136">
        <v>1602</v>
      </c>
      <c r="G450" s="136">
        <f t="shared" si="16"/>
        <v>0</v>
      </c>
      <c r="H450" s="142">
        <v>15</v>
      </c>
    </row>
    <row r="451" spans="1:8" outlineLevel="1">
      <c r="A451" s="8">
        <v>4051384</v>
      </c>
      <c r="B451" s="22" t="s">
        <v>575</v>
      </c>
      <c r="C451" s="14"/>
      <c r="D451" s="148"/>
      <c r="E451" s="136">
        <v>1335</v>
      </c>
      <c r="F451" s="136">
        <v>1602</v>
      </c>
      <c r="G451" s="136">
        <f t="shared" si="16"/>
        <v>0</v>
      </c>
      <c r="H451" s="142">
        <v>15</v>
      </c>
    </row>
    <row r="452" spans="1:8" outlineLevel="1">
      <c r="A452" s="8">
        <v>4051385</v>
      </c>
      <c r="B452" s="22" t="s">
        <v>576</v>
      </c>
      <c r="C452" s="14"/>
      <c r="D452" s="148"/>
      <c r="E452" s="136">
        <v>1335</v>
      </c>
      <c r="F452" s="136">
        <v>1602</v>
      </c>
      <c r="G452" s="136">
        <f t="shared" si="16"/>
        <v>0</v>
      </c>
      <c r="H452" s="142">
        <v>15</v>
      </c>
    </row>
    <row r="453" spans="1:8" outlineLevel="1">
      <c r="A453" s="19" t="s">
        <v>113</v>
      </c>
      <c r="B453" s="10"/>
      <c r="C453" s="11" t="s">
        <v>13</v>
      </c>
      <c r="D453" s="10"/>
      <c r="E453" s="10"/>
      <c r="F453" s="10"/>
      <c r="G453" s="10"/>
      <c r="H453" s="10"/>
    </row>
    <row r="454" spans="1:8" outlineLevel="1">
      <c r="A454" s="8">
        <v>4006485</v>
      </c>
      <c r="B454" s="3" t="s">
        <v>109</v>
      </c>
      <c r="C454" s="7"/>
      <c r="D454" s="142"/>
      <c r="E454" s="136">
        <v>438.33</v>
      </c>
      <c r="F454" s="136">
        <v>526</v>
      </c>
      <c r="G454" s="138">
        <f>C454*F454</f>
        <v>0</v>
      </c>
      <c r="H454" s="141" t="s">
        <v>15</v>
      </c>
    </row>
    <row r="455" spans="1:8" outlineLevel="1">
      <c r="A455" s="8">
        <v>4006488</v>
      </c>
      <c r="B455" s="3" t="s">
        <v>110</v>
      </c>
      <c r="C455" s="7"/>
      <c r="D455" s="142"/>
      <c r="E455" s="136">
        <v>682.5</v>
      </c>
      <c r="F455" s="136">
        <v>819</v>
      </c>
      <c r="G455" s="138">
        <f>C455*F455</f>
        <v>0</v>
      </c>
      <c r="H455" s="141" t="s">
        <v>15</v>
      </c>
    </row>
    <row r="456" spans="1:8" outlineLevel="1">
      <c r="A456" s="8">
        <v>4035155</v>
      </c>
      <c r="B456" s="3" t="s">
        <v>327</v>
      </c>
      <c r="C456" s="7"/>
      <c r="D456" s="142"/>
      <c r="E456" s="136">
        <v>974.17</v>
      </c>
      <c r="F456" s="136">
        <v>1169</v>
      </c>
      <c r="G456" s="136">
        <f>C456*F456</f>
        <v>0</v>
      </c>
      <c r="H456" s="141" t="s">
        <v>15</v>
      </c>
    </row>
    <row r="457" spans="1:8" outlineLevel="1">
      <c r="A457" s="6">
        <v>4055743</v>
      </c>
      <c r="B457" s="12" t="s">
        <v>401</v>
      </c>
      <c r="C457" s="7"/>
      <c r="D457" s="142"/>
      <c r="E457" s="136">
        <v>868.33</v>
      </c>
      <c r="F457" s="136">
        <v>1042</v>
      </c>
      <c r="G457" s="136">
        <f>C457*F457</f>
        <v>0</v>
      </c>
      <c r="H457" s="141" t="s">
        <v>15</v>
      </c>
    </row>
    <row r="458" spans="1:8" outlineLevel="1">
      <c r="A458" s="3"/>
      <c r="B458" s="16" t="s">
        <v>115</v>
      </c>
      <c r="C458" s="17"/>
      <c r="D458" s="147"/>
      <c r="E458" s="136"/>
      <c r="F458" s="136"/>
      <c r="G458" s="136"/>
      <c r="H458" s="141"/>
    </row>
    <row r="459" spans="1:8" outlineLevel="1">
      <c r="A459" s="8">
        <v>4031229</v>
      </c>
      <c r="B459" s="3" t="s">
        <v>116</v>
      </c>
      <c r="C459" s="7"/>
      <c r="D459" s="147"/>
      <c r="E459" s="136">
        <v>1201.67</v>
      </c>
      <c r="F459" s="136">
        <v>1442</v>
      </c>
      <c r="G459" s="136">
        <f t="shared" ref="G459:G488" si="17">C459*F459</f>
        <v>0</v>
      </c>
      <c r="H459" s="141" t="s">
        <v>15</v>
      </c>
    </row>
    <row r="460" spans="1:8" outlineLevel="1">
      <c r="A460" s="8">
        <v>4031230</v>
      </c>
      <c r="B460" s="3" t="s">
        <v>117</v>
      </c>
      <c r="C460" s="7"/>
      <c r="D460" s="147"/>
      <c r="E460" s="136">
        <v>1201.67</v>
      </c>
      <c r="F460" s="136">
        <v>1442</v>
      </c>
      <c r="G460" s="136">
        <f t="shared" si="17"/>
        <v>0</v>
      </c>
      <c r="H460" s="141" t="s">
        <v>15</v>
      </c>
    </row>
    <row r="461" spans="1:8" outlineLevel="1">
      <c r="A461" s="8">
        <v>4031231</v>
      </c>
      <c r="B461" s="3" t="s">
        <v>118</v>
      </c>
      <c r="C461" s="7"/>
      <c r="D461" s="147"/>
      <c r="E461" s="136">
        <v>1201.67</v>
      </c>
      <c r="F461" s="136">
        <v>1442</v>
      </c>
      <c r="G461" s="136">
        <f t="shared" si="17"/>
        <v>0</v>
      </c>
      <c r="H461" s="141" t="s">
        <v>15</v>
      </c>
    </row>
    <row r="462" spans="1:8" outlineLevel="1">
      <c r="A462" s="8">
        <v>4031232</v>
      </c>
      <c r="B462" s="3" t="s">
        <v>119</v>
      </c>
      <c r="C462" s="7"/>
      <c r="D462" s="147"/>
      <c r="E462" s="136">
        <v>1201.67</v>
      </c>
      <c r="F462" s="136">
        <v>1442</v>
      </c>
      <c r="G462" s="136">
        <f t="shared" si="17"/>
        <v>0</v>
      </c>
      <c r="H462" s="141" t="s">
        <v>15</v>
      </c>
    </row>
    <row r="463" spans="1:8" outlineLevel="1">
      <c r="A463" s="8">
        <v>4031233</v>
      </c>
      <c r="B463" s="3" t="s">
        <v>120</v>
      </c>
      <c r="C463" s="7"/>
      <c r="D463" s="147"/>
      <c r="E463" s="136">
        <v>1201.67</v>
      </c>
      <c r="F463" s="136">
        <v>1442</v>
      </c>
      <c r="G463" s="136">
        <f t="shared" si="17"/>
        <v>0</v>
      </c>
      <c r="H463" s="141" t="s">
        <v>15</v>
      </c>
    </row>
    <row r="464" spans="1:8" outlineLevel="1">
      <c r="A464" s="8">
        <v>4031234</v>
      </c>
      <c r="B464" s="3" t="s">
        <v>121</v>
      </c>
      <c r="C464" s="7"/>
      <c r="D464" s="147"/>
      <c r="E464" s="136">
        <v>1201.67</v>
      </c>
      <c r="F464" s="136">
        <v>1442</v>
      </c>
      <c r="G464" s="136">
        <f t="shared" si="17"/>
        <v>0</v>
      </c>
      <c r="H464" s="141">
        <v>15</v>
      </c>
    </row>
    <row r="465" spans="1:8" outlineLevel="1">
      <c r="A465" s="8">
        <v>4031235</v>
      </c>
      <c r="B465" s="3" t="s">
        <v>122</v>
      </c>
      <c r="C465" s="7"/>
      <c r="D465" s="147"/>
      <c r="E465" s="136">
        <v>1201.67</v>
      </c>
      <c r="F465" s="136">
        <v>1442</v>
      </c>
      <c r="G465" s="136">
        <f t="shared" si="17"/>
        <v>0</v>
      </c>
      <c r="H465" s="141" t="s">
        <v>15</v>
      </c>
    </row>
    <row r="466" spans="1:8" outlineLevel="1">
      <c r="A466" s="8">
        <v>4031236</v>
      </c>
      <c r="B466" s="3" t="s">
        <v>123</v>
      </c>
      <c r="C466" s="7"/>
      <c r="D466" s="147"/>
      <c r="E466" s="136">
        <v>1201.67</v>
      </c>
      <c r="F466" s="136">
        <v>1442</v>
      </c>
      <c r="G466" s="136">
        <f t="shared" si="17"/>
        <v>0</v>
      </c>
      <c r="H466" s="141" t="s">
        <v>15</v>
      </c>
    </row>
    <row r="467" spans="1:8" outlineLevel="1">
      <c r="A467" s="8">
        <v>4031238</v>
      </c>
      <c r="B467" s="3" t="s">
        <v>124</v>
      </c>
      <c r="C467" s="7"/>
      <c r="D467" s="147"/>
      <c r="E467" s="136">
        <v>1201.67</v>
      </c>
      <c r="F467" s="136">
        <v>1442</v>
      </c>
      <c r="G467" s="136">
        <f t="shared" si="17"/>
        <v>0</v>
      </c>
      <c r="H467" s="141" t="s">
        <v>15</v>
      </c>
    </row>
    <row r="468" spans="1:8" outlineLevel="1">
      <c r="A468" s="8">
        <v>4031239</v>
      </c>
      <c r="B468" s="3" t="s">
        <v>125</v>
      </c>
      <c r="C468" s="7"/>
      <c r="D468" s="147"/>
      <c r="E468" s="136">
        <v>1201.67</v>
      </c>
      <c r="F468" s="136">
        <v>1442</v>
      </c>
      <c r="G468" s="136">
        <f t="shared" si="17"/>
        <v>0</v>
      </c>
      <c r="H468" s="141" t="s">
        <v>15</v>
      </c>
    </row>
    <row r="469" spans="1:8" outlineLevel="1">
      <c r="A469" s="8">
        <v>4031242</v>
      </c>
      <c r="B469" s="3" t="s">
        <v>126</v>
      </c>
      <c r="C469" s="7"/>
      <c r="D469" s="147"/>
      <c r="E469" s="136">
        <v>1201.67</v>
      </c>
      <c r="F469" s="136">
        <v>1442</v>
      </c>
      <c r="G469" s="136">
        <f t="shared" si="17"/>
        <v>0</v>
      </c>
      <c r="H469" s="141" t="s">
        <v>15</v>
      </c>
    </row>
    <row r="470" spans="1:8" outlineLevel="1">
      <c r="A470" s="8">
        <v>4031243</v>
      </c>
      <c r="B470" s="3" t="s">
        <v>127</v>
      </c>
      <c r="C470" s="7"/>
      <c r="D470" s="147"/>
      <c r="E470" s="136">
        <v>1201.67</v>
      </c>
      <c r="F470" s="136">
        <v>1442</v>
      </c>
      <c r="G470" s="136">
        <f t="shared" si="17"/>
        <v>0</v>
      </c>
      <c r="H470" s="141" t="s">
        <v>15</v>
      </c>
    </row>
    <row r="471" spans="1:8" outlineLevel="1">
      <c r="A471" s="8">
        <v>4031246</v>
      </c>
      <c r="B471" s="3" t="s">
        <v>403</v>
      </c>
      <c r="C471" s="7"/>
      <c r="D471" s="147"/>
      <c r="E471" s="136">
        <v>1201.67</v>
      </c>
      <c r="F471" s="136">
        <v>1442</v>
      </c>
      <c r="G471" s="136">
        <f t="shared" si="17"/>
        <v>0</v>
      </c>
      <c r="H471" s="141" t="s">
        <v>15</v>
      </c>
    </row>
    <row r="472" spans="1:8" outlineLevel="1">
      <c r="A472" s="6">
        <v>4064794</v>
      </c>
      <c r="B472" s="12" t="s">
        <v>491</v>
      </c>
      <c r="C472" s="7"/>
      <c r="D472" s="147"/>
      <c r="E472" s="136">
        <v>1201.67</v>
      </c>
      <c r="F472" s="136">
        <v>1442</v>
      </c>
      <c r="G472" s="136">
        <f>C472*F472</f>
        <v>0</v>
      </c>
      <c r="H472" s="141" t="s">
        <v>15</v>
      </c>
    </row>
    <row r="473" spans="1:8" outlineLevel="1">
      <c r="A473" s="8">
        <v>4031249</v>
      </c>
      <c r="B473" s="3" t="s">
        <v>128</v>
      </c>
      <c r="C473" s="7"/>
      <c r="D473" s="147"/>
      <c r="E473" s="136">
        <v>1201.67</v>
      </c>
      <c r="F473" s="136">
        <v>1442</v>
      </c>
      <c r="G473" s="136">
        <f t="shared" si="17"/>
        <v>0</v>
      </c>
      <c r="H473" s="141" t="s">
        <v>15</v>
      </c>
    </row>
    <row r="474" spans="1:8" outlineLevel="1">
      <c r="A474" s="8">
        <v>4031250</v>
      </c>
      <c r="B474" s="3" t="s">
        <v>129</v>
      </c>
      <c r="C474" s="7"/>
      <c r="D474" s="146"/>
      <c r="E474" s="136">
        <v>1201.67</v>
      </c>
      <c r="F474" s="136">
        <v>1442</v>
      </c>
      <c r="G474" s="138">
        <f t="shared" si="17"/>
        <v>0</v>
      </c>
      <c r="H474" s="141">
        <v>15</v>
      </c>
    </row>
    <row r="475" spans="1:8" outlineLevel="1">
      <c r="A475" s="8">
        <v>4031251</v>
      </c>
      <c r="B475" s="3" t="s">
        <v>130</v>
      </c>
      <c r="C475" s="7"/>
      <c r="D475" s="146"/>
      <c r="E475" s="136">
        <v>1201.67</v>
      </c>
      <c r="F475" s="136">
        <v>1442</v>
      </c>
      <c r="G475" s="138">
        <f t="shared" si="17"/>
        <v>0</v>
      </c>
      <c r="H475" s="141" t="s">
        <v>15</v>
      </c>
    </row>
    <row r="476" spans="1:8" outlineLevel="1">
      <c r="A476" s="8">
        <v>4031253</v>
      </c>
      <c r="B476" s="3" t="s">
        <v>131</v>
      </c>
      <c r="C476" s="7"/>
      <c r="D476" s="146"/>
      <c r="E476" s="136">
        <v>1201.67</v>
      </c>
      <c r="F476" s="136">
        <v>1442</v>
      </c>
      <c r="G476" s="138">
        <f t="shared" si="17"/>
        <v>0</v>
      </c>
      <c r="H476" s="141">
        <v>15</v>
      </c>
    </row>
    <row r="477" spans="1:8" outlineLevel="1">
      <c r="A477" s="8">
        <v>4032541</v>
      </c>
      <c r="B477" s="3" t="s">
        <v>132</v>
      </c>
      <c r="C477" s="7"/>
      <c r="D477" s="146"/>
      <c r="E477" s="136">
        <v>1201.67</v>
      </c>
      <c r="F477" s="136">
        <v>1442</v>
      </c>
      <c r="G477" s="138">
        <f t="shared" si="17"/>
        <v>0</v>
      </c>
      <c r="H477" s="141" t="s">
        <v>15</v>
      </c>
    </row>
    <row r="478" spans="1:8" outlineLevel="1">
      <c r="A478" s="8">
        <v>4032542</v>
      </c>
      <c r="B478" s="3" t="s">
        <v>133</v>
      </c>
      <c r="C478" s="7"/>
      <c r="D478" s="146"/>
      <c r="E478" s="136">
        <v>1201.67</v>
      </c>
      <c r="F478" s="136">
        <v>1442</v>
      </c>
      <c r="G478" s="138">
        <f t="shared" si="17"/>
        <v>0</v>
      </c>
      <c r="H478" s="141">
        <v>15</v>
      </c>
    </row>
    <row r="479" spans="1:8" outlineLevel="1">
      <c r="A479" s="8">
        <v>4032543</v>
      </c>
      <c r="B479" s="3" t="s">
        <v>134</v>
      </c>
      <c r="C479" s="7"/>
      <c r="D479" s="146"/>
      <c r="E479" s="136">
        <v>1201.67</v>
      </c>
      <c r="F479" s="136">
        <v>1442</v>
      </c>
      <c r="G479" s="138">
        <f t="shared" si="17"/>
        <v>0</v>
      </c>
      <c r="H479" s="141">
        <v>15</v>
      </c>
    </row>
    <row r="480" spans="1:8" outlineLevel="1">
      <c r="A480" s="8">
        <v>4032544</v>
      </c>
      <c r="B480" s="3" t="s">
        <v>135</v>
      </c>
      <c r="C480" s="7"/>
      <c r="D480" s="146"/>
      <c r="E480" s="136">
        <v>1201.67</v>
      </c>
      <c r="F480" s="136">
        <v>1442</v>
      </c>
      <c r="G480" s="138">
        <f t="shared" si="17"/>
        <v>0</v>
      </c>
      <c r="H480" s="141" t="s">
        <v>15</v>
      </c>
    </row>
    <row r="481" spans="1:8" outlineLevel="1">
      <c r="A481" s="8">
        <v>4032545</v>
      </c>
      <c r="B481" s="3" t="s">
        <v>136</v>
      </c>
      <c r="C481" s="7"/>
      <c r="D481" s="146"/>
      <c r="E481" s="136">
        <v>1201.67</v>
      </c>
      <c r="F481" s="136">
        <v>1442</v>
      </c>
      <c r="G481" s="138">
        <f t="shared" si="17"/>
        <v>0</v>
      </c>
      <c r="H481" s="141" t="s">
        <v>15</v>
      </c>
    </row>
    <row r="482" spans="1:8" outlineLevel="1">
      <c r="A482" s="8">
        <v>4051103</v>
      </c>
      <c r="B482" s="3" t="s">
        <v>137</v>
      </c>
      <c r="C482" s="7"/>
      <c r="D482" s="146"/>
      <c r="E482" s="136">
        <v>1201.67</v>
      </c>
      <c r="F482" s="136">
        <v>1442</v>
      </c>
      <c r="G482" s="138">
        <f t="shared" si="17"/>
        <v>0</v>
      </c>
      <c r="H482" s="141">
        <v>15</v>
      </c>
    </row>
    <row r="483" spans="1:8" outlineLevel="1">
      <c r="A483" s="8">
        <v>4051104</v>
      </c>
      <c r="B483" s="3" t="s">
        <v>138</v>
      </c>
      <c r="C483" s="7"/>
      <c r="D483" s="146"/>
      <c r="E483" s="136">
        <v>1201.67</v>
      </c>
      <c r="F483" s="136">
        <v>1442</v>
      </c>
      <c r="G483" s="138">
        <f t="shared" si="17"/>
        <v>0</v>
      </c>
      <c r="H483" s="141">
        <v>15</v>
      </c>
    </row>
    <row r="484" spans="1:8" outlineLevel="1">
      <c r="A484" s="8">
        <v>4051105</v>
      </c>
      <c r="B484" s="3" t="s">
        <v>139</v>
      </c>
      <c r="C484" s="7"/>
      <c r="D484" s="146"/>
      <c r="E484" s="136">
        <v>1201.67</v>
      </c>
      <c r="F484" s="136">
        <v>1442</v>
      </c>
      <c r="G484" s="138">
        <f t="shared" si="17"/>
        <v>0</v>
      </c>
      <c r="H484" s="141">
        <v>15</v>
      </c>
    </row>
    <row r="485" spans="1:8" outlineLevel="1">
      <c r="A485" s="8">
        <v>4051106</v>
      </c>
      <c r="B485" s="3" t="s">
        <v>140</v>
      </c>
      <c r="C485" s="7"/>
      <c r="D485" s="146"/>
      <c r="E485" s="136">
        <v>1201.67</v>
      </c>
      <c r="F485" s="136">
        <v>1442</v>
      </c>
      <c r="G485" s="138">
        <f t="shared" si="17"/>
        <v>0</v>
      </c>
      <c r="H485" s="141">
        <v>15</v>
      </c>
    </row>
    <row r="486" spans="1:8" outlineLevel="1">
      <c r="A486" s="8">
        <v>4051108</v>
      </c>
      <c r="B486" s="3" t="s">
        <v>141</v>
      </c>
      <c r="C486" s="7"/>
      <c r="D486" s="146"/>
      <c r="E486" s="136">
        <v>1201.67</v>
      </c>
      <c r="F486" s="136">
        <v>1442</v>
      </c>
      <c r="G486" s="138">
        <f t="shared" si="17"/>
        <v>0</v>
      </c>
      <c r="H486" s="141">
        <v>15</v>
      </c>
    </row>
    <row r="487" spans="1:8" outlineLevel="1">
      <c r="A487" s="8">
        <v>4051109</v>
      </c>
      <c r="B487" s="3" t="s">
        <v>142</v>
      </c>
      <c r="C487" s="7"/>
      <c r="D487" s="146"/>
      <c r="E487" s="136">
        <v>1201.67</v>
      </c>
      <c r="F487" s="136">
        <v>1442</v>
      </c>
      <c r="G487" s="138">
        <f t="shared" si="17"/>
        <v>0</v>
      </c>
      <c r="H487" s="141" t="s">
        <v>15</v>
      </c>
    </row>
    <row r="488" spans="1:8" outlineLevel="1">
      <c r="A488" s="8">
        <v>4051110</v>
      </c>
      <c r="B488" s="3" t="s">
        <v>143</v>
      </c>
      <c r="C488" s="7"/>
      <c r="D488" s="141"/>
      <c r="E488" s="136">
        <v>1201.67</v>
      </c>
      <c r="F488" s="136">
        <v>1442</v>
      </c>
      <c r="G488" s="138">
        <f t="shared" si="17"/>
        <v>0</v>
      </c>
      <c r="H488" s="141" t="s">
        <v>15</v>
      </c>
    </row>
    <row r="489" spans="1:8" outlineLevel="1">
      <c r="A489" s="8"/>
      <c r="B489" s="16" t="s">
        <v>328</v>
      </c>
      <c r="C489" s="17"/>
      <c r="D489" s="141"/>
      <c r="E489" s="136"/>
      <c r="F489" s="136"/>
      <c r="G489" s="138"/>
      <c r="H489" s="141"/>
    </row>
    <row r="490" spans="1:8" outlineLevel="1">
      <c r="A490" s="8">
        <v>4040086</v>
      </c>
      <c r="B490" s="3" t="s">
        <v>329</v>
      </c>
      <c r="C490" s="7"/>
      <c r="D490" s="141"/>
      <c r="E490" s="136">
        <v>1601.67</v>
      </c>
      <c r="F490" s="136">
        <v>1922</v>
      </c>
      <c r="G490" s="138">
        <f t="shared" ref="G490:G519" si="18">C490*F490</f>
        <v>0</v>
      </c>
      <c r="H490" s="141" t="s">
        <v>15</v>
      </c>
    </row>
    <row r="491" spans="1:8" outlineLevel="1">
      <c r="A491" s="8">
        <v>4041009</v>
      </c>
      <c r="B491" s="3" t="s">
        <v>330</v>
      </c>
      <c r="C491" s="7"/>
      <c r="D491" s="141"/>
      <c r="E491" s="136">
        <v>1601.67</v>
      </c>
      <c r="F491" s="136">
        <v>1922</v>
      </c>
      <c r="G491" s="138">
        <f t="shared" si="18"/>
        <v>0</v>
      </c>
      <c r="H491" s="141" t="s">
        <v>15</v>
      </c>
    </row>
    <row r="492" spans="1:8" outlineLevel="1">
      <c r="A492" s="8">
        <v>4041010</v>
      </c>
      <c r="B492" s="3" t="s">
        <v>331</v>
      </c>
      <c r="C492" s="7"/>
      <c r="D492" s="141"/>
      <c r="E492" s="136">
        <v>1601.67</v>
      </c>
      <c r="F492" s="136">
        <v>1922</v>
      </c>
      <c r="G492" s="138">
        <f t="shared" si="18"/>
        <v>0</v>
      </c>
      <c r="H492" s="141">
        <v>20</v>
      </c>
    </row>
    <row r="493" spans="1:8" outlineLevel="1">
      <c r="A493" s="8">
        <v>4042250</v>
      </c>
      <c r="B493" s="3" t="s">
        <v>332</v>
      </c>
      <c r="C493" s="7"/>
      <c r="D493" s="141"/>
      <c r="E493" s="136">
        <v>1601.67</v>
      </c>
      <c r="F493" s="136">
        <v>1922</v>
      </c>
      <c r="G493" s="138">
        <f t="shared" si="18"/>
        <v>0</v>
      </c>
      <c r="H493" s="141" t="s">
        <v>15</v>
      </c>
    </row>
    <row r="494" spans="1:8" outlineLevel="1">
      <c r="A494" s="8">
        <v>4040087</v>
      </c>
      <c r="B494" s="3" t="s">
        <v>333</v>
      </c>
      <c r="C494" s="7"/>
      <c r="D494" s="146"/>
      <c r="E494" s="136">
        <v>1601.67</v>
      </c>
      <c r="F494" s="136">
        <v>1922</v>
      </c>
      <c r="G494" s="138">
        <f t="shared" si="18"/>
        <v>0</v>
      </c>
      <c r="H494" s="141" t="s">
        <v>15</v>
      </c>
    </row>
    <row r="495" spans="1:8" outlineLevel="1">
      <c r="A495" s="8">
        <v>4042258</v>
      </c>
      <c r="B495" s="3" t="s">
        <v>334</v>
      </c>
      <c r="C495" s="7"/>
      <c r="D495" s="146"/>
      <c r="E495" s="136">
        <v>1601.67</v>
      </c>
      <c r="F495" s="136">
        <v>1922</v>
      </c>
      <c r="G495" s="138">
        <f t="shared" si="18"/>
        <v>0</v>
      </c>
      <c r="H495" s="141">
        <v>20</v>
      </c>
    </row>
    <row r="496" spans="1:8" outlineLevel="1">
      <c r="A496" s="8">
        <v>4042251</v>
      </c>
      <c r="B496" s="3" t="s">
        <v>335</v>
      </c>
      <c r="C496" s="7"/>
      <c r="D496" s="146"/>
      <c r="E496" s="136">
        <v>1601.67</v>
      </c>
      <c r="F496" s="136">
        <v>1922</v>
      </c>
      <c r="G496" s="138">
        <f t="shared" si="18"/>
        <v>0</v>
      </c>
      <c r="H496" s="141" t="s">
        <v>15</v>
      </c>
    </row>
    <row r="497" spans="1:8" outlineLevel="1">
      <c r="A497" s="8">
        <v>4042252</v>
      </c>
      <c r="B497" s="3" t="s">
        <v>336</v>
      </c>
      <c r="C497" s="7"/>
      <c r="D497" s="146"/>
      <c r="E497" s="136">
        <v>1601.67</v>
      </c>
      <c r="F497" s="136">
        <v>1922</v>
      </c>
      <c r="G497" s="138">
        <f t="shared" si="18"/>
        <v>0</v>
      </c>
      <c r="H497" s="141">
        <v>20</v>
      </c>
    </row>
    <row r="498" spans="1:8" outlineLevel="1">
      <c r="A498" s="8">
        <v>4042260</v>
      </c>
      <c r="B498" s="3" t="s">
        <v>337</v>
      </c>
      <c r="C498" s="7"/>
      <c r="D498" s="146"/>
      <c r="E498" s="136">
        <v>1601.67</v>
      </c>
      <c r="F498" s="136">
        <v>1922</v>
      </c>
      <c r="G498" s="138">
        <f t="shared" si="18"/>
        <v>0</v>
      </c>
      <c r="H498" s="141">
        <v>20</v>
      </c>
    </row>
    <row r="499" spans="1:8" outlineLevel="1">
      <c r="A499" s="8">
        <v>4042253</v>
      </c>
      <c r="B499" s="3" t="s">
        <v>338</v>
      </c>
      <c r="C499" s="7"/>
      <c r="D499" s="146"/>
      <c r="E499" s="136">
        <v>1601.67</v>
      </c>
      <c r="F499" s="136">
        <v>1922</v>
      </c>
      <c r="G499" s="138">
        <f t="shared" si="18"/>
        <v>0</v>
      </c>
      <c r="H499" s="141" t="s">
        <v>15</v>
      </c>
    </row>
    <row r="500" spans="1:8" outlineLevel="1">
      <c r="A500" s="8">
        <v>4042254</v>
      </c>
      <c r="B500" s="3" t="s">
        <v>339</v>
      </c>
      <c r="C500" s="7"/>
      <c r="D500" s="146"/>
      <c r="E500" s="136">
        <v>1601.67</v>
      </c>
      <c r="F500" s="136">
        <v>1922</v>
      </c>
      <c r="G500" s="138">
        <f t="shared" si="18"/>
        <v>0</v>
      </c>
      <c r="H500" s="141">
        <v>20</v>
      </c>
    </row>
    <row r="501" spans="1:8" outlineLevel="1">
      <c r="A501" s="8">
        <v>4042255</v>
      </c>
      <c r="B501" s="3" t="s">
        <v>340</v>
      </c>
      <c r="C501" s="7"/>
      <c r="D501" s="146"/>
      <c r="E501" s="136">
        <v>1601.67</v>
      </c>
      <c r="F501" s="136">
        <v>1922</v>
      </c>
      <c r="G501" s="138">
        <f t="shared" si="18"/>
        <v>0</v>
      </c>
      <c r="H501" s="141">
        <v>20</v>
      </c>
    </row>
    <row r="502" spans="1:8" outlineLevel="1">
      <c r="A502" s="6">
        <v>4042256</v>
      </c>
      <c r="B502" s="12" t="s">
        <v>341</v>
      </c>
      <c r="C502" s="7"/>
      <c r="D502" s="147"/>
      <c r="E502" s="136">
        <v>1601.67</v>
      </c>
      <c r="F502" s="136">
        <v>1922</v>
      </c>
      <c r="G502" s="136">
        <f t="shared" si="18"/>
        <v>0</v>
      </c>
      <c r="H502" s="141">
        <v>20</v>
      </c>
    </row>
    <row r="503" spans="1:8" outlineLevel="1">
      <c r="A503" s="6">
        <v>4071095</v>
      </c>
      <c r="B503" s="12" t="s">
        <v>540</v>
      </c>
      <c r="C503" s="7"/>
      <c r="D503" s="147"/>
      <c r="E503" s="136">
        <v>1601.67</v>
      </c>
      <c r="F503" s="136">
        <v>1922</v>
      </c>
      <c r="G503" s="136">
        <f>C503*F503</f>
        <v>0</v>
      </c>
      <c r="H503" s="141" t="s">
        <v>15</v>
      </c>
    </row>
    <row r="504" spans="1:8" outlineLevel="1">
      <c r="A504" s="6">
        <v>4042267</v>
      </c>
      <c r="B504" s="12" t="s">
        <v>342</v>
      </c>
      <c r="C504" s="7"/>
      <c r="D504" s="146"/>
      <c r="E504" s="136">
        <v>1601.67</v>
      </c>
      <c r="F504" s="136">
        <v>1922</v>
      </c>
      <c r="G504" s="138">
        <f t="shared" si="18"/>
        <v>0</v>
      </c>
      <c r="H504" s="141" t="s">
        <v>15</v>
      </c>
    </row>
    <row r="505" spans="1:8" outlineLevel="1">
      <c r="A505" s="6">
        <v>4042268</v>
      </c>
      <c r="B505" s="12" t="s">
        <v>343</v>
      </c>
      <c r="C505" s="7"/>
      <c r="D505" s="146"/>
      <c r="E505" s="136">
        <v>1601.67</v>
      </c>
      <c r="F505" s="136">
        <v>1922</v>
      </c>
      <c r="G505" s="138">
        <f t="shared" si="18"/>
        <v>0</v>
      </c>
      <c r="H505" s="141">
        <v>20</v>
      </c>
    </row>
    <row r="506" spans="1:8" outlineLevel="1">
      <c r="A506" s="8">
        <v>4042269</v>
      </c>
      <c r="B506" s="3" t="s">
        <v>344</v>
      </c>
      <c r="C506" s="7"/>
      <c r="D506" s="146"/>
      <c r="E506" s="136">
        <v>1601.67</v>
      </c>
      <c r="F506" s="136">
        <v>1922</v>
      </c>
      <c r="G506" s="138">
        <f t="shared" si="18"/>
        <v>0</v>
      </c>
      <c r="H506" s="141" t="s">
        <v>15</v>
      </c>
    </row>
    <row r="507" spans="1:8" outlineLevel="1">
      <c r="A507" s="8">
        <v>4041012</v>
      </c>
      <c r="B507" s="3" t="s">
        <v>345</v>
      </c>
      <c r="C507" s="7"/>
      <c r="D507" s="146"/>
      <c r="E507" s="136">
        <v>1601.67</v>
      </c>
      <c r="F507" s="136">
        <v>1922</v>
      </c>
      <c r="G507" s="138">
        <f t="shared" si="18"/>
        <v>0</v>
      </c>
      <c r="H507" s="141">
        <v>20</v>
      </c>
    </row>
    <row r="508" spans="1:8" outlineLevel="1">
      <c r="A508" s="8">
        <v>4042270</v>
      </c>
      <c r="B508" s="3" t="s">
        <v>346</v>
      </c>
      <c r="C508" s="7"/>
      <c r="D508" s="146"/>
      <c r="E508" s="136">
        <v>1601.67</v>
      </c>
      <c r="F508" s="136">
        <v>1922</v>
      </c>
      <c r="G508" s="138">
        <f t="shared" si="18"/>
        <v>0</v>
      </c>
      <c r="H508" s="141">
        <v>20</v>
      </c>
    </row>
    <row r="509" spans="1:8" outlineLevel="1">
      <c r="A509" s="8">
        <v>4042271</v>
      </c>
      <c r="B509" s="3" t="s">
        <v>347</v>
      </c>
      <c r="C509" s="7"/>
      <c r="D509" s="146"/>
      <c r="E509" s="136">
        <v>1601.67</v>
      </c>
      <c r="F509" s="136">
        <v>1922</v>
      </c>
      <c r="G509" s="138">
        <f t="shared" si="18"/>
        <v>0</v>
      </c>
      <c r="H509" s="141">
        <v>20</v>
      </c>
    </row>
    <row r="510" spans="1:8" outlineLevel="1">
      <c r="A510" s="8">
        <v>4042272</v>
      </c>
      <c r="B510" s="3" t="s">
        <v>348</v>
      </c>
      <c r="C510" s="7"/>
      <c r="D510" s="146"/>
      <c r="E510" s="136">
        <v>1601.67</v>
      </c>
      <c r="F510" s="136">
        <v>1922</v>
      </c>
      <c r="G510" s="138">
        <f t="shared" si="18"/>
        <v>0</v>
      </c>
      <c r="H510" s="141">
        <v>20</v>
      </c>
    </row>
    <row r="511" spans="1:8" outlineLevel="1">
      <c r="A511" s="8">
        <v>4042273</v>
      </c>
      <c r="B511" s="3" t="s">
        <v>349</v>
      </c>
      <c r="C511" s="7"/>
      <c r="D511" s="146"/>
      <c r="E511" s="136">
        <v>1601.67</v>
      </c>
      <c r="F511" s="136">
        <v>1922</v>
      </c>
      <c r="G511" s="138">
        <f t="shared" si="18"/>
        <v>0</v>
      </c>
      <c r="H511" s="141">
        <v>20</v>
      </c>
    </row>
    <row r="512" spans="1:8" outlineLevel="1">
      <c r="A512" s="8">
        <v>4042274</v>
      </c>
      <c r="B512" s="3" t="s">
        <v>350</v>
      </c>
      <c r="C512" s="7"/>
      <c r="D512" s="146"/>
      <c r="E512" s="136">
        <v>1601.67</v>
      </c>
      <c r="F512" s="136">
        <v>1922</v>
      </c>
      <c r="G512" s="138">
        <f t="shared" si="18"/>
        <v>0</v>
      </c>
      <c r="H512" s="141" t="s">
        <v>15</v>
      </c>
    </row>
    <row r="513" spans="1:8" outlineLevel="1">
      <c r="A513" s="8">
        <v>4051151</v>
      </c>
      <c r="B513" s="3" t="s">
        <v>351</v>
      </c>
      <c r="C513" s="7"/>
      <c r="D513" s="146"/>
      <c r="E513" s="136">
        <v>1601.67</v>
      </c>
      <c r="F513" s="136">
        <v>1922</v>
      </c>
      <c r="G513" s="138">
        <f t="shared" si="18"/>
        <v>0</v>
      </c>
      <c r="H513" s="141">
        <v>20</v>
      </c>
    </row>
    <row r="514" spans="1:8" outlineLevel="1">
      <c r="A514" s="8">
        <v>4051152</v>
      </c>
      <c r="B514" s="3" t="s">
        <v>352</v>
      </c>
      <c r="C514" s="7"/>
      <c r="D514" s="146"/>
      <c r="E514" s="136">
        <v>1601.67</v>
      </c>
      <c r="F514" s="136">
        <v>1922</v>
      </c>
      <c r="G514" s="138">
        <f t="shared" si="18"/>
        <v>0</v>
      </c>
      <c r="H514" s="141">
        <v>20</v>
      </c>
    </row>
    <row r="515" spans="1:8" outlineLevel="1">
      <c r="A515" s="8">
        <v>4051153</v>
      </c>
      <c r="B515" s="3" t="s">
        <v>353</v>
      </c>
      <c r="C515" s="7"/>
      <c r="D515" s="146"/>
      <c r="E515" s="136">
        <v>1601.67</v>
      </c>
      <c r="F515" s="136">
        <v>1922</v>
      </c>
      <c r="G515" s="138">
        <f t="shared" si="18"/>
        <v>0</v>
      </c>
      <c r="H515" s="141">
        <v>20</v>
      </c>
    </row>
    <row r="516" spans="1:8" outlineLevel="1">
      <c r="A516" s="8">
        <v>4051154</v>
      </c>
      <c r="B516" s="3" t="s">
        <v>354</v>
      </c>
      <c r="C516" s="7"/>
      <c r="D516" s="146"/>
      <c r="E516" s="136">
        <v>1601.67</v>
      </c>
      <c r="F516" s="136">
        <v>1922</v>
      </c>
      <c r="G516" s="138">
        <f t="shared" si="18"/>
        <v>0</v>
      </c>
      <c r="H516" s="141">
        <v>20</v>
      </c>
    </row>
    <row r="517" spans="1:8" outlineLevel="1">
      <c r="A517" s="8">
        <v>4051155</v>
      </c>
      <c r="B517" s="3" t="s">
        <v>355</v>
      </c>
      <c r="C517" s="7"/>
      <c r="D517" s="146"/>
      <c r="E517" s="136">
        <v>1601.67</v>
      </c>
      <c r="F517" s="136">
        <v>1922</v>
      </c>
      <c r="G517" s="138">
        <f t="shared" si="18"/>
        <v>0</v>
      </c>
      <c r="H517" s="141">
        <v>20</v>
      </c>
    </row>
    <row r="518" spans="1:8" outlineLevel="1">
      <c r="A518" s="8">
        <v>4051156</v>
      </c>
      <c r="B518" s="3" t="s">
        <v>356</v>
      </c>
      <c r="C518" s="7"/>
      <c r="D518" s="146"/>
      <c r="E518" s="136">
        <v>1601.67</v>
      </c>
      <c r="F518" s="136">
        <v>1922</v>
      </c>
      <c r="G518" s="138">
        <f t="shared" si="18"/>
        <v>0</v>
      </c>
      <c r="H518" s="141">
        <v>20</v>
      </c>
    </row>
    <row r="519" spans="1:8" outlineLevel="1">
      <c r="A519" s="8">
        <v>4051157</v>
      </c>
      <c r="B519" s="3" t="s">
        <v>357</v>
      </c>
      <c r="C519" s="7"/>
      <c r="D519" s="141"/>
      <c r="E519" s="136">
        <v>1601.67</v>
      </c>
      <c r="F519" s="136">
        <v>1922</v>
      </c>
      <c r="G519" s="138">
        <f t="shared" si="18"/>
        <v>0</v>
      </c>
      <c r="H519" s="141">
        <v>20</v>
      </c>
    </row>
    <row r="520" spans="1:8" outlineLevel="1">
      <c r="A520" s="8"/>
      <c r="B520" s="16" t="s">
        <v>358</v>
      </c>
      <c r="C520" s="17"/>
      <c r="D520" s="141"/>
      <c r="E520" s="136"/>
      <c r="F520" s="136"/>
      <c r="G520" s="138"/>
      <c r="H520" s="141"/>
    </row>
    <row r="521" spans="1:8" outlineLevel="1">
      <c r="A521" s="8">
        <v>4040088</v>
      </c>
      <c r="B521" s="3" t="s">
        <v>359</v>
      </c>
      <c r="C521" s="7"/>
      <c r="D521" s="141"/>
      <c r="E521" s="136">
        <v>1023.33</v>
      </c>
      <c r="F521" s="136">
        <v>1228</v>
      </c>
      <c r="G521" s="138">
        <f t="shared" ref="G521:G550" si="19">C521*F521</f>
        <v>0</v>
      </c>
      <c r="H521" s="141" t="s">
        <v>15</v>
      </c>
    </row>
    <row r="522" spans="1:8" outlineLevel="1">
      <c r="A522" s="8">
        <v>4041014</v>
      </c>
      <c r="B522" s="3" t="s">
        <v>360</v>
      </c>
      <c r="C522" s="7"/>
      <c r="D522" s="141"/>
      <c r="E522" s="136">
        <v>1023.33</v>
      </c>
      <c r="F522" s="136">
        <v>1228</v>
      </c>
      <c r="G522" s="138">
        <f t="shared" si="19"/>
        <v>0</v>
      </c>
      <c r="H522" s="141" t="s">
        <v>15</v>
      </c>
    </row>
    <row r="523" spans="1:8" outlineLevel="1">
      <c r="A523" s="8">
        <v>4041015</v>
      </c>
      <c r="B523" s="3" t="s">
        <v>361</v>
      </c>
      <c r="C523" s="7"/>
      <c r="D523" s="141"/>
      <c r="E523" s="136">
        <v>1023.33</v>
      </c>
      <c r="F523" s="136">
        <v>1228</v>
      </c>
      <c r="G523" s="138">
        <f t="shared" si="19"/>
        <v>0</v>
      </c>
      <c r="H523" s="141">
        <v>20</v>
      </c>
    </row>
    <row r="524" spans="1:8" outlineLevel="1">
      <c r="A524" s="8">
        <v>4042275</v>
      </c>
      <c r="B524" s="3" t="s">
        <v>362</v>
      </c>
      <c r="C524" s="7"/>
      <c r="D524" s="141"/>
      <c r="E524" s="136">
        <v>1023.33</v>
      </c>
      <c r="F524" s="136">
        <v>1228</v>
      </c>
      <c r="G524" s="138">
        <f t="shared" si="19"/>
        <v>0</v>
      </c>
      <c r="H524" s="141" t="s">
        <v>15</v>
      </c>
    </row>
    <row r="525" spans="1:8" outlineLevel="1">
      <c r="A525" s="8">
        <v>4040089</v>
      </c>
      <c r="B525" s="3" t="s">
        <v>363</v>
      </c>
      <c r="C525" s="7"/>
      <c r="D525" s="146"/>
      <c r="E525" s="136">
        <v>1023.33</v>
      </c>
      <c r="F525" s="136">
        <v>1228</v>
      </c>
      <c r="G525" s="138">
        <f t="shared" si="19"/>
        <v>0</v>
      </c>
      <c r="H525" s="141" t="s">
        <v>15</v>
      </c>
    </row>
    <row r="526" spans="1:8" outlineLevel="1">
      <c r="A526" s="8">
        <v>4042284</v>
      </c>
      <c r="B526" s="3" t="s">
        <v>364</v>
      </c>
      <c r="C526" s="7"/>
      <c r="D526" s="146"/>
      <c r="E526" s="136">
        <v>1023.33</v>
      </c>
      <c r="F526" s="136">
        <v>1228</v>
      </c>
      <c r="G526" s="138">
        <f t="shared" si="19"/>
        <v>0</v>
      </c>
      <c r="H526" s="141">
        <v>20</v>
      </c>
    </row>
    <row r="527" spans="1:8" outlineLevel="1">
      <c r="A527" s="8">
        <v>4042276</v>
      </c>
      <c r="B527" s="3" t="s">
        <v>365</v>
      </c>
      <c r="C527" s="7"/>
      <c r="D527" s="146"/>
      <c r="E527" s="136">
        <v>1023.33</v>
      </c>
      <c r="F527" s="136">
        <v>1228</v>
      </c>
      <c r="G527" s="138">
        <f t="shared" si="19"/>
        <v>0</v>
      </c>
      <c r="H527" s="141" t="s">
        <v>15</v>
      </c>
    </row>
    <row r="528" spans="1:8" outlineLevel="1">
      <c r="A528" s="8">
        <v>4042277</v>
      </c>
      <c r="B528" s="3" t="s">
        <v>366</v>
      </c>
      <c r="C528" s="7"/>
      <c r="D528" s="146"/>
      <c r="E528" s="136">
        <v>1023.33</v>
      </c>
      <c r="F528" s="136">
        <v>1228</v>
      </c>
      <c r="G528" s="138">
        <f t="shared" si="19"/>
        <v>0</v>
      </c>
      <c r="H528" s="141">
        <v>20</v>
      </c>
    </row>
    <row r="529" spans="1:8" outlineLevel="1">
      <c r="A529" s="8">
        <v>4042286</v>
      </c>
      <c r="B529" s="3" t="s">
        <v>367</v>
      </c>
      <c r="C529" s="7"/>
      <c r="D529" s="146"/>
      <c r="E529" s="136">
        <v>1023.33</v>
      </c>
      <c r="F529" s="136">
        <v>1228</v>
      </c>
      <c r="G529" s="138">
        <f t="shared" si="19"/>
        <v>0</v>
      </c>
      <c r="H529" s="141">
        <v>20</v>
      </c>
    </row>
    <row r="530" spans="1:8" outlineLevel="1">
      <c r="A530" s="8">
        <v>4042278</v>
      </c>
      <c r="B530" s="3" t="s">
        <v>368</v>
      </c>
      <c r="C530" s="7"/>
      <c r="D530" s="146"/>
      <c r="E530" s="136">
        <v>1023.33</v>
      </c>
      <c r="F530" s="136">
        <v>1228</v>
      </c>
      <c r="G530" s="138">
        <f t="shared" si="19"/>
        <v>0</v>
      </c>
      <c r="H530" s="141" t="s">
        <v>15</v>
      </c>
    </row>
    <row r="531" spans="1:8" outlineLevel="1">
      <c r="A531" s="8">
        <v>4042279</v>
      </c>
      <c r="B531" s="3" t="s">
        <v>369</v>
      </c>
      <c r="C531" s="7"/>
      <c r="D531" s="146"/>
      <c r="E531" s="136">
        <v>1023.33</v>
      </c>
      <c r="F531" s="136">
        <v>1228</v>
      </c>
      <c r="G531" s="138">
        <f t="shared" si="19"/>
        <v>0</v>
      </c>
      <c r="H531" s="141">
        <v>20</v>
      </c>
    </row>
    <row r="532" spans="1:8" outlineLevel="1">
      <c r="A532" s="8">
        <v>4042280</v>
      </c>
      <c r="B532" s="3" t="s">
        <v>370</v>
      </c>
      <c r="C532" s="7"/>
      <c r="D532" s="146"/>
      <c r="E532" s="136">
        <v>1023.33</v>
      </c>
      <c r="F532" s="136">
        <v>1228</v>
      </c>
      <c r="G532" s="138">
        <f t="shared" si="19"/>
        <v>0</v>
      </c>
      <c r="H532" s="141">
        <v>20</v>
      </c>
    </row>
    <row r="533" spans="1:8" outlineLevel="1">
      <c r="A533" s="8">
        <v>4042281</v>
      </c>
      <c r="B533" s="3" t="s">
        <v>371</v>
      </c>
      <c r="C533" s="7"/>
      <c r="D533" s="146"/>
      <c r="E533" s="136">
        <v>1023.33</v>
      </c>
      <c r="F533" s="136">
        <v>1228</v>
      </c>
      <c r="G533" s="138">
        <f t="shared" si="19"/>
        <v>0</v>
      </c>
      <c r="H533" s="141">
        <v>20</v>
      </c>
    </row>
    <row r="534" spans="1:8" outlineLevel="1">
      <c r="A534" s="6">
        <v>4071095</v>
      </c>
      <c r="B534" s="12" t="s">
        <v>540</v>
      </c>
      <c r="C534" s="7"/>
      <c r="D534" s="147"/>
      <c r="E534" s="136">
        <v>1023.33</v>
      </c>
      <c r="F534" s="136">
        <v>1228</v>
      </c>
      <c r="G534" s="136">
        <f>C534*F534</f>
        <v>0</v>
      </c>
      <c r="H534" s="141" t="s">
        <v>15</v>
      </c>
    </row>
    <row r="535" spans="1:8" outlineLevel="1">
      <c r="A535" s="8">
        <v>4042293</v>
      </c>
      <c r="B535" s="3" t="s">
        <v>372</v>
      </c>
      <c r="C535" s="7"/>
      <c r="D535" s="146"/>
      <c r="E535" s="136">
        <v>1023.33</v>
      </c>
      <c r="F535" s="136">
        <v>1228</v>
      </c>
      <c r="G535" s="138">
        <f t="shared" si="19"/>
        <v>0</v>
      </c>
      <c r="H535" s="141" t="s">
        <v>15</v>
      </c>
    </row>
    <row r="536" spans="1:8" outlineLevel="1">
      <c r="A536" s="8">
        <v>4042294</v>
      </c>
      <c r="B536" s="3" t="s">
        <v>373</v>
      </c>
      <c r="C536" s="7"/>
      <c r="D536" s="146"/>
      <c r="E536" s="136">
        <v>1023.33</v>
      </c>
      <c r="F536" s="136">
        <v>1228</v>
      </c>
      <c r="G536" s="138">
        <f t="shared" si="19"/>
        <v>0</v>
      </c>
      <c r="H536" s="141">
        <v>20</v>
      </c>
    </row>
    <row r="537" spans="1:8" outlineLevel="1">
      <c r="A537" s="8">
        <v>4042295</v>
      </c>
      <c r="B537" s="3" t="s">
        <v>374</v>
      </c>
      <c r="C537" s="7"/>
      <c r="D537" s="146"/>
      <c r="E537" s="136">
        <v>1023.33</v>
      </c>
      <c r="F537" s="136">
        <v>1228</v>
      </c>
      <c r="G537" s="138">
        <f t="shared" si="19"/>
        <v>0</v>
      </c>
      <c r="H537" s="141" t="s">
        <v>15</v>
      </c>
    </row>
    <row r="538" spans="1:8" outlineLevel="1">
      <c r="A538" s="8">
        <v>4041016</v>
      </c>
      <c r="B538" s="3" t="s">
        <v>375</v>
      </c>
      <c r="C538" s="7"/>
      <c r="D538" s="146"/>
      <c r="E538" s="136">
        <v>1023.33</v>
      </c>
      <c r="F538" s="136">
        <v>1228</v>
      </c>
      <c r="G538" s="138">
        <f t="shared" si="19"/>
        <v>0</v>
      </c>
      <c r="H538" s="141">
        <v>20</v>
      </c>
    </row>
    <row r="539" spans="1:8" outlineLevel="1">
      <c r="A539" s="8">
        <v>4042296</v>
      </c>
      <c r="B539" s="3" t="s">
        <v>376</v>
      </c>
      <c r="C539" s="7"/>
      <c r="D539" s="146"/>
      <c r="E539" s="136">
        <v>1023.33</v>
      </c>
      <c r="F539" s="136">
        <v>1228</v>
      </c>
      <c r="G539" s="138">
        <f t="shared" si="19"/>
        <v>0</v>
      </c>
      <c r="H539" s="141">
        <v>20</v>
      </c>
    </row>
    <row r="540" spans="1:8" outlineLevel="1">
      <c r="A540" s="8">
        <v>4042297</v>
      </c>
      <c r="B540" s="3" t="s">
        <v>377</v>
      </c>
      <c r="C540" s="7"/>
      <c r="D540" s="146"/>
      <c r="E540" s="136">
        <v>1023.33</v>
      </c>
      <c r="F540" s="136">
        <v>1228</v>
      </c>
      <c r="G540" s="138">
        <f t="shared" si="19"/>
        <v>0</v>
      </c>
      <c r="H540" s="141">
        <v>20</v>
      </c>
    </row>
    <row r="541" spans="1:8" outlineLevel="1">
      <c r="A541" s="8">
        <v>4042298</v>
      </c>
      <c r="B541" s="3" t="s">
        <v>378</v>
      </c>
      <c r="C541" s="7"/>
      <c r="D541" s="146"/>
      <c r="E541" s="136">
        <v>1023.33</v>
      </c>
      <c r="F541" s="136">
        <v>1228</v>
      </c>
      <c r="G541" s="138">
        <f t="shared" si="19"/>
        <v>0</v>
      </c>
      <c r="H541" s="141">
        <v>20</v>
      </c>
    </row>
    <row r="542" spans="1:8" outlineLevel="1">
      <c r="A542" s="8">
        <v>4042299</v>
      </c>
      <c r="B542" s="3" t="s">
        <v>379</v>
      </c>
      <c r="C542" s="7"/>
      <c r="D542" s="146"/>
      <c r="E542" s="136">
        <v>1023.33</v>
      </c>
      <c r="F542" s="136">
        <v>1228</v>
      </c>
      <c r="G542" s="138">
        <f t="shared" si="19"/>
        <v>0</v>
      </c>
      <c r="H542" s="141">
        <v>20</v>
      </c>
    </row>
    <row r="543" spans="1:8" outlineLevel="1">
      <c r="A543" s="8">
        <v>4042300</v>
      </c>
      <c r="B543" s="3" t="s">
        <v>380</v>
      </c>
      <c r="C543" s="7"/>
      <c r="D543" s="146"/>
      <c r="E543" s="136">
        <v>1023.33</v>
      </c>
      <c r="F543" s="136">
        <v>1228</v>
      </c>
      <c r="G543" s="138">
        <f t="shared" si="19"/>
        <v>0</v>
      </c>
      <c r="H543" s="141" t="s">
        <v>15</v>
      </c>
    </row>
    <row r="544" spans="1:8" outlineLevel="1">
      <c r="A544" s="8">
        <v>4051162</v>
      </c>
      <c r="B544" s="3" t="s">
        <v>381</v>
      </c>
      <c r="C544" s="7"/>
      <c r="D544" s="146"/>
      <c r="E544" s="136">
        <v>1023.33</v>
      </c>
      <c r="F544" s="136">
        <v>1228</v>
      </c>
      <c r="G544" s="138">
        <f t="shared" si="19"/>
        <v>0</v>
      </c>
      <c r="H544" s="141">
        <v>20</v>
      </c>
    </row>
    <row r="545" spans="1:8" outlineLevel="1">
      <c r="A545" s="8">
        <v>4051177</v>
      </c>
      <c r="B545" s="3" t="s">
        <v>382</v>
      </c>
      <c r="C545" s="7"/>
      <c r="D545" s="146"/>
      <c r="E545" s="136">
        <v>1023.33</v>
      </c>
      <c r="F545" s="136">
        <v>1228</v>
      </c>
      <c r="G545" s="138">
        <f t="shared" si="19"/>
        <v>0</v>
      </c>
      <c r="H545" s="141">
        <v>20</v>
      </c>
    </row>
    <row r="546" spans="1:8" outlineLevel="1">
      <c r="A546" s="8">
        <v>4051178</v>
      </c>
      <c r="B546" s="3" t="s">
        <v>383</v>
      </c>
      <c r="C546" s="7"/>
      <c r="D546" s="146"/>
      <c r="E546" s="136">
        <v>1023.33</v>
      </c>
      <c r="F546" s="136">
        <v>1228</v>
      </c>
      <c r="G546" s="138">
        <f t="shared" si="19"/>
        <v>0</v>
      </c>
      <c r="H546" s="141">
        <v>20</v>
      </c>
    </row>
    <row r="547" spans="1:8" outlineLevel="1">
      <c r="A547" s="8">
        <v>4051179</v>
      </c>
      <c r="B547" s="3" t="s">
        <v>384</v>
      </c>
      <c r="C547" s="7"/>
      <c r="D547" s="146"/>
      <c r="E547" s="136">
        <v>1023.33</v>
      </c>
      <c r="F547" s="136">
        <v>1228</v>
      </c>
      <c r="G547" s="138">
        <f t="shared" si="19"/>
        <v>0</v>
      </c>
      <c r="H547" s="141">
        <v>20</v>
      </c>
    </row>
    <row r="548" spans="1:8" outlineLevel="1">
      <c r="A548" s="8">
        <v>4051180</v>
      </c>
      <c r="B548" s="3" t="s">
        <v>385</v>
      </c>
      <c r="C548" s="7"/>
      <c r="D548" s="146"/>
      <c r="E548" s="136">
        <v>1023.33</v>
      </c>
      <c r="F548" s="136">
        <v>1228</v>
      </c>
      <c r="G548" s="138">
        <f t="shared" si="19"/>
        <v>0</v>
      </c>
      <c r="H548" s="141">
        <v>20</v>
      </c>
    </row>
    <row r="549" spans="1:8" outlineLevel="1">
      <c r="A549" s="8">
        <v>4051181</v>
      </c>
      <c r="B549" s="3" t="s">
        <v>386</v>
      </c>
      <c r="C549" s="7"/>
      <c r="D549" s="146"/>
      <c r="E549" s="136">
        <v>1023.33</v>
      </c>
      <c r="F549" s="136">
        <v>1228</v>
      </c>
      <c r="G549" s="138">
        <f t="shared" si="19"/>
        <v>0</v>
      </c>
      <c r="H549" s="141">
        <v>20</v>
      </c>
    </row>
    <row r="550" spans="1:8" outlineLevel="1">
      <c r="A550" s="8">
        <v>4051182</v>
      </c>
      <c r="B550" s="3" t="s">
        <v>387</v>
      </c>
      <c r="C550" s="7"/>
      <c r="D550" s="141"/>
      <c r="E550" s="136">
        <v>1023.33</v>
      </c>
      <c r="F550" s="136">
        <v>1228</v>
      </c>
      <c r="G550" s="138">
        <f t="shared" si="19"/>
        <v>0</v>
      </c>
      <c r="H550" s="141">
        <v>20</v>
      </c>
    </row>
    <row r="551" spans="1:8" outlineLevel="1">
      <c r="A551" s="8"/>
      <c r="B551" s="16" t="s">
        <v>388</v>
      </c>
      <c r="C551" s="20"/>
      <c r="D551" s="141"/>
      <c r="E551" s="136"/>
      <c r="F551" s="136"/>
      <c r="G551" s="138"/>
      <c r="H551" s="141"/>
    </row>
    <row r="552" spans="1:8" outlineLevel="1">
      <c r="A552" s="6">
        <v>4042301</v>
      </c>
      <c r="B552" s="12" t="s">
        <v>510</v>
      </c>
      <c r="C552" s="7"/>
      <c r="D552" s="141"/>
      <c r="E552" s="136">
        <v>1088.33</v>
      </c>
      <c r="F552" s="136">
        <v>1306</v>
      </c>
      <c r="G552" s="138">
        <f t="shared" ref="G552:G581" si="20">C552*F552</f>
        <v>0</v>
      </c>
      <c r="H552" s="141" t="s">
        <v>15</v>
      </c>
    </row>
    <row r="553" spans="1:8" outlineLevel="1">
      <c r="A553" s="6">
        <v>4042303</v>
      </c>
      <c r="B553" s="12" t="s">
        <v>511</v>
      </c>
      <c r="C553" s="7"/>
      <c r="D553" s="141"/>
      <c r="E553" s="136">
        <v>1088.33</v>
      </c>
      <c r="F553" s="136">
        <v>1306</v>
      </c>
      <c r="G553" s="138">
        <f t="shared" si="20"/>
        <v>0</v>
      </c>
      <c r="H553" s="141" t="s">
        <v>15</v>
      </c>
    </row>
    <row r="554" spans="1:8" outlineLevel="1">
      <c r="A554" s="6">
        <v>4042304</v>
      </c>
      <c r="B554" s="12" t="s">
        <v>512</v>
      </c>
      <c r="C554" s="7"/>
      <c r="D554" s="141"/>
      <c r="E554" s="136">
        <v>1088.33</v>
      </c>
      <c r="F554" s="136">
        <v>1306</v>
      </c>
      <c r="G554" s="138">
        <f t="shared" si="20"/>
        <v>0</v>
      </c>
      <c r="H554" s="141">
        <v>20</v>
      </c>
    </row>
    <row r="555" spans="1:8" outlineLevel="1">
      <c r="A555" s="6">
        <v>4042306</v>
      </c>
      <c r="B555" s="12" t="s">
        <v>513</v>
      </c>
      <c r="C555" s="7"/>
      <c r="D555" s="141"/>
      <c r="E555" s="136">
        <v>1088.33</v>
      </c>
      <c r="F555" s="136">
        <v>1306</v>
      </c>
      <c r="G555" s="138">
        <f t="shared" si="20"/>
        <v>0</v>
      </c>
      <c r="H555" s="141" t="s">
        <v>15</v>
      </c>
    </row>
    <row r="556" spans="1:8" outlineLevel="1">
      <c r="A556" s="6">
        <v>4042302</v>
      </c>
      <c r="B556" s="12" t="s">
        <v>514</v>
      </c>
      <c r="C556" s="7"/>
      <c r="D556" s="146"/>
      <c r="E556" s="136">
        <v>1088.33</v>
      </c>
      <c r="F556" s="136">
        <v>1306</v>
      </c>
      <c r="G556" s="138">
        <f t="shared" si="20"/>
        <v>0</v>
      </c>
      <c r="H556" s="141" t="s">
        <v>15</v>
      </c>
    </row>
    <row r="557" spans="1:8" outlineLevel="1">
      <c r="A557" s="6">
        <v>4042315</v>
      </c>
      <c r="B557" s="12" t="s">
        <v>515</v>
      </c>
      <c r="C557" s="7"/>
      <c r="D557" s="146"/>
      <c r="E557" s="136">
        <v>1088.33</v>
      </c>
      <c r="F557" s="136">
        <v>1306</v>
      </c>
      <c r="G557" s="138">
        <f t="shared" si="20"/>
        <v>0</v>
      </c>
      <c r="H557" s="141">
        <v>20</v>
      </c>
    </row>
    <row r="558" spans="1:8" outlineLevel="1">
      <c r="A558" s="6">
        <v>4042307</v>
      </c>
      <c r="B558" s="12" t="s">
        <v>516</v>
      </c>
      <c r="C558" s="7"/>
      <c r="D558" s="146"/>
      <c r="E558" s="136">
        <v>1088.33</v>
      </c>
      <c r="F558" s="136">
        <v>1306</v>
      </c>
      <c r="G558" s="138">
        <f t="shared" si="20"/>
        <v>0</v>
      </c>
      <c r="H558" s="141" t="s">
        <v>15</v>
      </c>
    </row>
    <row r="559" spans="1:8" outlineLevel="1">
      <c r="A559" s="6">
        <v>4042309</v>
      </c>
      <c r="B559" s="12" t="s">
        <v>517</v>
      </c>
      <c r="C559" s="7"/>
      <c r="D559" s="146"/>
      <c r="E559" s="136">
        <v>1088.33</v>
      </c>
      <c r="F559" s="136">
        <v>1306</v>
      </c>
      <c r="G559" s="138">
        <f t="shared" si="20"/>
        <v>0</v>
      </c>
      <c r="H559" s="141">
        <v>20</v>
      </c>
    </row>
    <row r="560" spans="1:8" outlineLevel="1">
      <c r="A560" s="6">
        <v>4042317</v>
      </c>
      <c r="B560" s="12" t="s">
        <v>518</v>
      </c>
      <c r="C560" s="7"/>
      <c r="D560" s="146"/>
      <c r="E560" s="136">
        <v>1088.33</v>
      </c>
      <c r="F560" s="136">
        <v>1306</v>
      </c>
      <c r="G560" s="138">
        <f t="shared" si="20"/>
        <v>0</v>
      </c>
      <c r="H560" s="141">
        <v>20</v>
      </c>
    </row>
    <row r="561" spans="1:8" outlineLevel="1">
      <c r="A561" s="6">
        <v>4042310</v>
      </c>
      <c r="B561" s="12" t="s">
        <v>519</v>
      </c>
      <c r="C561" s="7"/>
      <c r="D561" s="146"/>
      <c r="E561" s="136">
        <v>1088.33</v>
      </c>
      <c r="F561" s="136">
        <v>1306</v>
      </c>
      <c r="G561" s="138">
        <f t="shared" si="20"/>
        <v>0</v>
      </c>
      <c r="H561" s="141" t="s">
        <v>15</v>
      </c>
    </row>
    <row r="562" spans="1:8" outlineLevel="1">
      <c r="A562" s="6">
        <v>4042311</v>
      </c>
      <c r="B562" s="12" t="s">
        <v>520</v>
      </c>
      <c r="C562" s="7"/>
      <c r="D562" s="146"/>
      <c r="E562" s="136">
        <v>1088.33</v>
      </c>
      <c r="F562" s="136">
        <v>1306</v>
      </c>
      <c r="G562" s="138">
        <f t="shared" si="20"/>
        <v>0</v>
      </c>
      <c r="H562" s="141">
        <v>20</v>
      </c>
    </row>
    <row r="563" spans="1:8" outlineLevel="1">
      <c r="A563" s="6">
        <v>4042312</v>
      </c>
      <c r="B563" s="12" t="s">
        <v>521</v>
      </c>
      <c r="C563" s="7"/>
      <c r="D563" s="146"/>
      <c r="E563" s="136">
        <v>1088.33</v>
      </c>
      <c r="F563" s="136">
        <v>1306</v>
      </c>
      <c r="G563" s="138">
        <f t="shared" si="20"/>
        <v>0</v>
      </c>
      <c r="H563" s="141">
        <v>20</v>
      </c>
    </row>
    <row r="564" spans="1:8" outlineLevel="1">
      <c r="A564" s="6">
        <v>4042313</v>
      </c>
      <c r="B564" s="12" t="s">
        <v>522</v>
      </c>
      <c r="C564" s="7"/>
      <c r="D564" s="146"/>
      <c r="E564" s="136">
        <v>1088.33</v>
      </c>
      <c r="F564" s="136">
        <v>1306</v>
      </c>
      <c r="G564" s="138">
        <f t="shared" si="20"/>
        <v>0</v>
      </c>
      <c r="H564" s="141">
        <v>20</v>
      </c>
    </row>
    <row r="565" spans="1:8" outlineLevel="1">
      <c r="A565" s="6">
        <v>4064817</v>
      </c>
      <c r="B565" s="12" t="s">
        <v>523</v>
      </c>
      <c r="C565" s="7"/>
      <c r="D565" s="147"/>
      <c r="E565" s="136">
        <v>1088.33</v>
      </c>
      <c r="F565" s="136">
        <v>1306</v>
      </c>
      <c r="G565" s="136">
        <f>C565*F565</f>
        <v>0</v>
      </c>
      <c r="H565" s="142" t="s">
        <v>15</v>
      </c>
    </row>
    <row r="566" spans="1:8" outlineLevel="1">
      <c r="A566" s="6">
        <v>4042324</v>
      </c>
      <c r="B566" s="12" t="s">
        <v>524</v>
      </c>
      <c r="C566" s="7"/>
      <c r="D566" s="146"/>
      <c r="E566" s="136">
        <v>1088.33</v>
      </c>
      <c r="F566" s="136">
        <v>1306</v>
      </c>
      <c r="G566" s="138">
        <f t="shared" si="20"/>
        <v>0</v>
      </c>
      <c r="H566" s="141" t="s">
        <v>15</v>
      </c>
    </row>
    <row r="567" spans="1:8" outlineLevel="1">
      <c r="A567" s="6">
        <v>4042325</v>
      </c>
      <c r="B567" s="12" t="s">
        <v>525</v>
      </c>
      <c r="C567" s="7"/>
      <c r="D567" s="146"/>
      <c r="E567" s="136">
        <v>1088.33</v>
      </c>
      <c r="F567" s="136">
        <v>1306</v>
      </c>
      <c r="G567" s="138">
        <f t="shared" si="20"/>
        <v>0</v>
      </c>
      <c r="H567" s="141">
        <v>20</v>
      </c>
    </row>
    <row r="568" spans="1:8" outlineLevel="1">
      <c r="A568" s="6">
        <v>4042327</v>
      </c>
      <c r="B568" s="12" t="s">
        <v>526</v>
      </c>
      <c r="C568" s="7"/>
      <c r="D568" s="146"/>
      <c r="E568" s="136">
        <v>1088.33</v>
      </c>
      <c r="F568" s="136">
        <v>1306</v>
      </c>
      <c r="G568" s="138">
        <f t="shared" si="20"/>
        <v>0</v>
      </c>
      <c r="H568" s="141" t="s">
        <v>15</v>
      </c>
    </row>
    <row r="569" spans="1:8" outlineLevel="1">
      <c r="A569" s="6">
        <v>4042305</v>
      </c>
      <c r="B569" s="12" t="s">
        <v>527</v>
      </c>
      <c r="C569" s="7"/>
      <c r="D569" s="146"/>
      <c r="E569" s="136">
        <v>1088.33</v>
      </c>
      <c r="F569" s="136">
        <v>1306</v>
      </c>
      <c r="G569" s="138">
        <f t="shared" si="20"/>
        <v>0</v>
      </c>
      <c r="H569" s="141">
        <v>20</v>
      </c>
    </row>
    <row r="570" spans="1:8" outlineLevel="1">
      <c r="A570" s="6">
        <v>4042328</v>
      </c>
      <c r="B570" s="12" t="s">
        <v>528</v>
      </c>
      <c r="C570" s="7"/>
      <c r="D570" s="146"/>
      <c r="E570" s="136">
        <v>1088.33</v>
      </c>
      <c r="F570" s="136">
        <v>1306</v>
      </c>
      <c r="G570" s="138">
        <f t="shared" si="20"/>
        <v>0</v>
      </c>
      <c r="H570" s="141">
        <v>20</v>
      </c>
    </row>
    <row r="571" spans="1:8" outlineLevel="1">
      <c r="A571" s="6">
        <v>4042329</v>
      </c>
      <c r="B571" s="12" t="s">
        <v>529</v>
      </c>
      <c r="C571" s="7"/>
      <c r="D571" s="146"/>
      <c r="E571" s="136">
        <v>1088.33</v>
      </c>
      <c r="F571" s="136">
        <v>1306</v>
      </c>
      <c r="G571" s="138">
        <f t="shared" si="20"/>
        <v>0</v>
      </c>
      <c r="H571" s="141">
        <v>20</v>
      </c>
    </row>
    <row r="572" spans="1:8" outlineLevel="1">
      <c r="A572" s="6">
        <v>4042330</v>
      </c>
      <c r="B572" s="12" t="s">
        <v>530</v>
      </c>
      <c r="C572" s="7"/>
      <c r="D572" s="146"/>
      <c r="E572" s="136">
        <v>1088.33</v>
      </c>
      <c r="F572" s="136">
        <v>1306</v>
      </c>
      <c r="G572" s="138">
        <f t="shared" si="20"/>
        <v>0</v>
      </c>
      <c r="H572" s="141">
        <v>20</v>
      </c>
    </row>
    <row r="573" spans="1:8" outlineLevel="1">
      <c r="A573" s="6">
        <v>4042331</v>
      </c>
      <c r="B573" s="12" t="s">
        <v>531</v>
      </c>
      <c r="C573" s="7"/>
      <c r="D573" s="146"/>
      <c r="E573" s="136">
        <v>1088.33</v>
      </c>
      <c r="F573" s="136">
        <v>1306</v>
      </c>
      <c r="G573" s="138">
        <f t="shared" si="20"/>
        <v>0</v>
      </c>
      <c r="H573" s="141">
        <v>20</v>
      </c>
    </row>
    <row r="574" spans="1:8" outlineLevel="1">
      <c r="A574" s="6">
        <v>4042332</v>
      </c>
      <c r="B574" s="12" t="s">
        <v>532</v>
      </c>
      <c r="C574" s="7"/>
      <c r="D574" s="146"/>
      <c r="E574" s="136">
        <v>1088.33</v>
      </c>
      <c r="F574" s="136">
        <v>1306</v>
      </c>
      <c r="G574" s="138">
        <f t="shared" si="20"/>
        <v>0</v>
      </c>
      <c r="H574" s="141" t="s">
        <v>15</v>
      </c>
    </row>
    <row r="575" spans="1:8" outlineLevel="1">
      <c r="A575" s="6">
        <v>4051183</v>
      </c>
      <c r="B575" s="12" t="s">
        <v>533</v>
      </c>
      <c r="C575" s="7"/>
      <c r="D575" s="146"/>
      <c r="E575" s="136">
        <v>1088.33</v>
      </c>
      <c r="F575" s="136">
        <v>1306</v>
      </c>
      <c r="G575" s="138">
        <f t="shared" si="20"/>
        <v>0</v>
      </c>
      <c r="H575" s="141">
        <v>20</v>
      </c>
    </row>
    <row r="576" spans="1:8" outlineLevel="1">
      <c r="A576" s="6">
        <v>4051184</v>
      </c>
      <c r="B576" s="12" t="s">
        <v>534</v>
      </c>
      <c r="C576" s="7"/>
      <c r="D576" s="146"/>
      <c r="E576" s="136">
        <v>1088.33</v>
      </c>
      <c r="F576" s="136">
        <v>1306</v>
      </c>
      <c r="G576" s="138">
        <f t="shared" si="20"/>
        <v>0</v>
      </c>
      <c r="H576" s="141">
        <v>20</v>
      </c>
    </row>
    <row r="577" spans="1:8" outlineLevel="1">
      <c r="A577" s="6">
        <v>4051185</v>
      </c>
      <c r="B577" s="12" t="s">
        <v>535</v>
      </c>
      <c r="C577" s="7"/>
      <c r="D577" s="146"/>
      <c r="E577" s="136">
        <v>1088.33</v>
      </c>
      <c r="F577" s="136">
        <v>1306</v>
      </c>
      <c r="G577" s="138">
        <f t="shared" si="20"/>
        <v>0</v>
      </c>
      <c r="H577" s="141">
        <v>20</v>
      </c>
    </row>
    <row r="578" spans="1:8" outlineLevel="1">
      <c r="A578" s="6">
        <v>4051186</v>
      </c>
      <c r="B578" s="12" t="s">
        <v>536</v>
      </c>
      <c r="C578" s="7"/>
      <c r="D578" s="146"/>
      <c r="E578" s="136">
        <v>1088.33</v>
      </c>
      <c r="F578" s="136">
        <v>1306</v>
      </c>
      <c r="G578" s="138">
        <f t="shared" si="20"/>
        <v>0</v>
      </c>
      <c r="H578" s="141">
        <v>20</v>
      </c>
    </row>
    <row r="579" spans="1:8" outlineLevel="1">
      <c r="A579" s="6">
        <v>4051187</v>
      </c>
      <c r="B579" s="12" t="s">
        <v>537</v>
      </c>
      <c r="C579" s="7"/>
      <c r="D579" s="146"/>
      <c r="E579" s="136">
        <v>1088.33</v>
      </c>
      <c r="F579" s="136">
        <v>1306</v>
      </c>
      <c r="G579" s="138">
        <f t="shared" si="20"/>
        <v>0</v>
      </c>
      <c r="H579" s="141">
        <v>20</v>
      </c>
    </row>
    <row r="580" spans="1:8" outlineLevel="1">
      <c r="A580" s="6">
        <v>4051188</v>
      </c>
      <c r="B580" s="12" t="s">
        <v>538</v>
      </c>
      <c r="C580" s="7"/>
      <c r="D580" s="146"/>
      <c r="E580" s="136">
        <v>1088.33</v>
      </c>
      <c r="F580" s="136">
        <v>1306</v>
      </c>
      <c r="G580" s="138">
        <f t="shared" si="20"/>
        <v>0</v>
      </c>
      <c r="H580" s="141">
        <v>20</v>
      </c>
    </row>
    <row r="581" spans="1:8" outlineLevel="1">
      <c r="A581" s="6">
        <v>4051189</v>
      </c>
      <c r="B581" s="12" t="s">
        <v>539</v>
      </c>
      <c r="C581" s="7"/>
      <c r="D581" s="146"/>
      <c r="E581" s="136">
        <v>1088.33</v>
      </c>
      <c r="F581" s="136">
        <v>1306</v>
      </c>
      <c r="G581" s="138">
        <f t="shared" si="20"/>
        <v>0</v>
      </c>
      <c r="H581" s="141">
        <v>20</v>
      </c>
    </row>
    <row r="582" spans="1:8" outlineLevel="1">
      <c r="A582" s="8"/>
      <c r="B582" s="16" t="s">
        <v>234</v>
      </c>
      <c r="C582" s="20"/>
      <c r="D582" s="146"/>
      <c r="E582" s="136"/>
      <c r="F582" s="136"/>
      <c r="G582" s="138"/>
      <c r="H582" s="141"/>
    </row>
    <row r="583" spans="1:8" outlineLevel="1">
      <c r="A583" s="8">
        <v>4031202</v>
      </c>
      <c r="B583" s="3" t="s">
        <v>235</v>
      </c>
      <c r="C583" s="7"/>
      <c r="D583" s="146"/>
      <c r="E583" s="136">
        <v>1156.67</v>
      </c>
      <c r="F583" s="136">
        <v>1388</v>
      </c>
      <c r="G583" s="138">
        <f t="shared" ref="G583:G612" si="21">C583*F583</f>
        <v>0</v>
      </c>
      <c r="H583" s="141" t="s">
        <v>15</v>
      </c>
    </row>
    <row r="584" spans="1:8" outlineLevel="1">
      <c r="A584" s="8">
        <v>4031203</v>
      </c>
      <c r="B584" s="3" t="s">
        <v>236</v>
      </c>
      <c r="C584" s="7"/>
      <c r="D584" s="146"/>
      <c r="E584" s="136">
        <v>1156.67</v>
      </c>
      <c r="F584" s="136">
        <v>1388</v>
      </c>
      <c r="G584" s="138">
        <f t="shared" si="21"/>
        <v>0</v>
      </c>
      <c r="H584" s="141" t="s">
        <v>15</v>
      </c>
    </row>
    <row r="585" spans="1:8" outlineLevel="1">
      <c r="A585" s="8">
        <v>4031204</v>
      </c>
      <c r="B585" s="3" t="s">
        <v>237</v>
      </c>
      <c r="C585" s="7"/>
      <c r="D585" s="146"/>
      <c r="E585" s="136">
        <v>1156.67</v>
      </c>
      <c r="F585" s="136">
        <v>1388</v>
      </c>
      <c r="G585" s="138">
        <f t="shared" si="21"/>
        <v>0</v>
      </c>
      <c r="H585" s="141" t="s">
        <v>15</v>
      </c>
    </row>
    <row r="586" spans="1:8" outlineLevel="1">
      <c r="A586" s="8">
        <v>4031205</v>
      </c>
      <c r="B586" s="3" t="s">
        <v>238</v>
      </c>
      <c r="C586" s="7"/>
      <c r="D586" s="146"/>
      <c r="E586" s="136">
        <v>1156.67</v>
      </c>
      <c r="F586" s="136">
        <v>1388</v>
      </c>
      <c r="G586" s="138">
        <f t="shared" si="21"/>
        <v>0</v>
      </c>
      <c r="H586" s="141" t="s">
        <v>15</v>
      </c>
    </row>
    <row r="587" spans="1:8" outlineLevel="1">
      <c r="A587" s="8">
        <v>4031206</v>
      </c>
      <c r="B587" s="3" t="s">
        <v>239</v>
      </c>
      <c r="C587" s="7"/>
      <c r="D587" s="146"/>
      <c r="E587" s="136">
        <v>1156.67</v>
      </c>
      <c r="F587" s="136">
        <v>1388</v>
      </c>
      <c r="G587" s="138">
        <f t="shared" si="21"/>
        <v>0</v>
      </c>
      <c r="H587" s="141" t="s">
        <v>15</v>
      </c>
    </row>
    <row r="588" spans="1:8" outlineLevel="1">
      <c r="A588" s="8">
        <v>4031207</v>
      </c>
      <c r="B588" s="3" t="s">
        <v>240</v>
      </c>
      <c r="C588" s="7"/>
      <c r="D588" s="146"/>
      <c r="E588" s="136">
        <v>1156.67</v>
      </c>
      <c r="F588" s="136">
        <v>1388</v>
      </c>
      <c r="G588" s="138">
        <f t="shared" si="21"/>
        <v>0</v>
      </c>
      <c r="H588" s="141">
        <v>15</v>
      </c>
    </row>
    <row r="589" spans="1:8" outlineLevel="1">
      <c r="A589" s="8">
        <v>4031208</v>
      </c>
      <c r="B589" s="3" t="s">
        <v>241</v>
      </c>
      <c r="C589" s="7"/>
      <c r="D589" s="146"/>
      <c r="E589" s="136">
        <v>1156.67</v>
      </c>
      <c r="F589" s="136">
        <v>1388</v>
      </c>
      <c r="G589" s="138">
        <f t="shared" si="21"/>
        <v>0</v>
      </c>
      <c r="H589" s="141" t="s">
        <v>15</v>
      </c>
    </row>
    <row r="590" spans="1:8" outlineLevel="1">
      <c r="A590" s="8">
        <v>4031209</v>
      </c>
      <c r="B590" s="3" t="s">
        <v>242</v>
      </c>
      <c r="C590" s="7"/>
      <c r="D590" s="146"/>
      <c r="E590" s="136">
        <v>1156.67</v>
      </c>
      <c r="F590" s="136">
        <v>1388</v>
      </c>
      <c r="G590" s="138">
        <f t="shared" si="21"/>
        <v>0</v>
      </c>
      <c r="H590" s="141" t="s">
        <v>15</v>
      </c>
    </row>
    <row r="591" spans="1:8" outlineLevel="1">
      <c r="A591" s="8">
        <v>4031211</v>
      </c>
      <c r="B591" s="3" t="s">
        <v>243</v>
      </c>
      <c r="C591" s="7"/>
      <c r="D591" s="146"/>
      <c r="E591" s="136">
        <v>1156.67</v>
      </c>
      <c r="F591" s="136">
        <v>1388</v>
      </c>
      <c r="G591" s="138">
        <f t="shared" si="21"/>
        <v>0</v>
      </c>
      <c r="H591" s="141" t="s">
        <v>15</v>
      </c>
    </row>
    <row r="592" spans="1:8" outlineLevel="1">
      <c r="A592" s="8">
        <v>4031212</v>
      </c>
      <c r="B592" s="3" t="s">
        <v>244</v>
      </c>
      <c r="C592" s="7"/>
      <c r="D592" s="146"/>
      <c r="E592" s="136">
        <v>1156.67</v>
      </c>
      <c r="F592" s="136">
        <v>1388</v>
      </c>
      <c r="G592" s="138">
        <f t="shared" si="21"/>
        <v>0</v>
      </c>
      <c r="H592" s="141" t="s">
        <v>15</v>
      </c>
    </row>
    <row r="593" spans="1:8" outlineLevel="1">
      <c r="A593" s="8">
        <v>4031215</v>
      </c>
      <c r="B593" s="3" t="s">
        <v>245</v>
      </c>
      <c r="C593" s="7"/>
      <c r="D593" s="146"/>
      <c r="E593" s="136">
        <v>1156.67</v>
      </c>
      <c r="F593" s="136">
        <v>1388</v>
      </c>
      <c r="G593" s="138">
        <f t="shared" si="21"/>
        <v>0</v>
      </c>
      <c r="H593" s="141" t="s">
        <v>15</v>
      </c>
    </row>
    <row r="594" spans="1:8" outlineLevel="1">
      <c r="A594" s="8">
        <v>4031216</v>
      </c>
      <c r="B594" s="3" t="s">
        <v>246</v>
      </c>
      <c r="C594" s="7"/>
      <c r="D594" s="146"/>
      <c r="E594" s="136">
        <v>1156.67</v>
      </c>
      <c r="F594" s="136">
        <v>1388</v>
      </c>
      <c r="G594" s="138">
        <f t="shared" si="21"/>
        <v>0</v>
      </c>
      <c r="H594" s="141" t="s">
        <v>15</v>
      </c>
    </row>
    <row r="595" spans="1:8" outlineLevel="1">
      <c r="A595" s="8">
        <v>4031219</v>
      </c>
      <c r="B595" s="3" t="s">
        <v>247</v>
      </c>
      <c r="C595" s="7"/>
      <c r="D595" s="146"/>
      <c r="E595" s="136">
        <v>1156.67</v>
      </c>
      <c r="F595" s="136">
        <v>1388</v>
      </c>
      <c r="G595" s="138">
        <f t="shared" si="21"/>
        <v>0</v>
      </c>
      <c r="H595" s="141" t="s">
        <v>15</v>
      </c>
    </row>
    <row r="596" spans="1:8" outlineLevel="1">
      <c r="A596" s="6">
        <v>4064795</v>
      </c>
      <c r="B596" s="12" t="s">
        <v>495</v>
      </c>
      <c r="C596" s="7"/>
      <c r="D596" s="147"/>
      <c r="E596" s="136">
        <v>1156.67</v>
      </c>
      <c r="F596" s="136">
        <v>1388</v>
      </c>
      <c r="G596" s="136">
        <v>0</v>
      </c>
      <c r="H596" s="141" t="s">
        <v>15</v>
      </c>
    </row>
    <row r="597" spans="1:8" outlineLevel="1">
      <c r="A597" s="8">
        <v>4031222</v>
      </c>
      <c r="B597" s="3" t="s">
        <v>248</v>
      </c>
      <c r="C597" s="7"/>
      <c r="D597" s="146"/>
      <c r="E597" s="136">
        <v>1156.67</v>
      </c>
      <c r="F597" s="136">
        <v>1388</v>
      </c>
      <c r="G597" s="138">
        <f t="shared" si="21"/>
        <v>0</v>
      </c>
      <c r="H597" s="141" t="s">
        <v>15</v>
      </c>
    </row>
    <row r="598" spans="1:8" outlineLevel="1">
      <c r="A598" s="8">
        <v>4031223</v>
      </c>
      <c r="B598" s="3" t="s">
        <v>249</v>
      </c>
      <c r="C598" s="7"/>
      <c r="D598" s="146"/>
      <c r="E598" s="136">
        <v>1156.67</v>
      </c>
      <c r="F598" s="136">
        <v>1388</v>
      </c>
      <c r="G598" s="138">
        <f t="shared" si="21"/>
        <v>0</v>
      </c>
      <c r="H598" s="141">
        <v>15</v>
      </c>
    </row>
    <row r="599" spans="1:8" outlineLevel="1">
      <c r="A599" s="8">
        <v>4031224</v>
      </c>
      <c r="B599" s="3" t="s">
        <v>250</v>
      </c>
      <c r="C599" s="7"/>
      <c r="D599" s="146"/>
      <c r="E599" s="136">
        <v>1156.67</v>
      </c>
      <c r="F599" s="136">
        <v>1388</v>
      </c>
      <c r="G599" s="138">
        <f t="shared" si="21"/>
        <v>0</v>
      </c>
      <c r="H599" s="141" t="s">
        <v>15</v>
      </c>
    </row>
    <row r="600" spans="1:8" outlineLevel="1">
      <c r="A600" s="8">
        <v>4031226</v>
      </c>
      <c r="B600" s="3" t="s">
        <v>251</v>
      </c>
      <c r="C600" s="7"/>
      <c r="D600" s="146"/>
      <c r="E600" s="136">
        <v>1156.67</v>
      </c>
      <c r="F600" s="136">
        <v>1388</v>
      </c>
      <c r="G600" s="138">
        <f t="shared" si="21"/>
        <v>0</v>
      </c>
      <c r="H600" s="141">
        <v>15</v>
      </c>
    </row>
    <row r="601" spans="1:8" outlineLevel="1">
      <c r="A601" s="8">
        <v>4032536</v>
      </c>
      <c r="B601" s="3" t="s">
        <v>252</v>
      </c>
      <c r="C601" s="7"/>
      <c r="D601" s="146"/>
      <c r="E601" s="136">
        <v>1156.67</v>
      </c>
      <c r="F601" s="136">
        <v>1388</v>
      </c>
      <c r="G601" s="138">
        <f t="shared" si="21"/>
        <v>0</v>
      </c>
      <c r="H601" s="141" t="s">
        <v>15</v>
      </c>
    </row>
    <row r="602" spans="1:8" outlineLevel="1">
      <c r="A602" s="8">
        <v>4032537</v>
      </c>
      <c r="B602" s="3" t="s">
        <v>253</v>
      </c>
      <c r="C602" s="7"/>
      <c r="D602" s="146"/>
      <c r="E602" s="136">
        <v>1156.67</v>
      </c>
      <c r="F602" s="136">
        <v>1388</v>
      </c>
      <c r="G602" s="138">
        <f t="shared" si="21"/>
        <v>0</v>
      </c>
      <c r="H602" s="141">
        <v>15</v>
      </c>
    </row>
    <row r="603" spans="1:8" outlineLevel="1">
      <c r="A603" s="8">
        <v>4032538</v>
      </c>
      <c r="B603" s="3" t="s">
        <v>254</v>
      </c>
      <c r="C603" s="7"/>
      <c r="D603" s="146"/>
      <c r="E603" s="136">
        <v>1156.67</v>
      </c>
      <c r="F603" s="136">
        <v>1388</v>
      </c>
      <c r="G603" s="138">
        <f t="shared" si="21"/>
        <v>0</v>
      </c>
      <c r="H603" s="141">
        <v>15</v>
      </c>
    </row>
    <row r="604" spans="1:8" outlineLevel="1">
      <c r="A604" s="8">
        <v>4032539</v>
      </c>
      <c r="B604" s="3" t="s">
        <v>255</v>
      </c>
      <c r="C604" s="7"/>
      <c r="D604" s="146"/>
      <c r="E604" s="136">
        <v>1156.67</v>
      </c>
      <c r="F604" s="136">
        <v>1388</v>
      </c>
      <c r="G604" s="138">
        <f t="shared" si="21"/>
        <v>0</v>
      </c>
      <c r="H604" s="141" t="s">
        <v>15</v>
      </c>
    </row>
    <row r="605" spans="1:8" outlineLevel="1">
      <c r="A605" s="8">
        <v>4032540</v>
      </c>
      <c r="B605" s="3" t="s">
        <v>256</v>
      </c>
      <c r="C605" s="7"/>
      <c r="D605" s="146"/>
      <c r="E605" s="136">
        <v>1156.67</v>
      </c>
      <c r="F605" s="136">
        <v>1388</v>
      </c>
      <c r="G605" s="138">
        <f t="shared" si="21"/>
        <v>0</v>
      </c>
      <c r="H605" s="141" t="s">
        <v>15</v>
      </c>
    </row>
    <row r="606" spans="1:8" outlineLevel="1">
      <c r="A606" s="8">
        <v>4051111</v>
      </c>
      <c r="B606" s="3" t="s">
        <v>257</v>
      </c>
      <c r="C606" s="7"/>
      <c r="D606" s="146"/>
      <c r="E606" s="136">
        <v>1156.67</v>
      </c>
      <c r="F606" s="136">
        <v>1388</v>
      </c>
      <c r="G606" s="138">
        <f t="shared" si="21"/>
        <v>0</v>
      </c>
      <c r="H606" s="141">
        <v>15</v>
      </c>
    </row>
    <row r="607" spans="1:8" outlineLevel="1">
      <c r="A607" s="8">
        <v>4051112</v>
      </c>
      <c r="B607" s="3" t="s">
        <v>258</v>
      </c>
      <c r="C607" s="7"/>
      <c r="D607" s="146"/>
      <c r="E607" s="136">
        <v>1156.67</v>
      </c>
      <c r="F607" s="136">
        <v>1388</v>
      </c>
      <c r="G607" s="138">
        <f t="shared" si="21"/>
        <v>0</v>
      </c>
      <c r="H607" s="141">
        <v>15</v>
      </c>
    </row>
    <row r="608" spans="1:8" outlineLevel="1">
      <c r="A608" s="8">
        <v>4051113</v>
      </c>
      <c r="B608" s="3" t="s">
        <v>259</v>
      </c>
      <c r="C608" s="7"/>
      <c r="D608" s="146"/>
      <c r="E608" s="136">
        <v>1156.67</v>
      </c>
      <c r="F608" s="136">
        <v>1388</v>
      </c>
      <c r="G608" s="138">
        <f t="shared" si="21"/>
        <v>0</v>
      </c>
      <c r="H608" s="141">
        <v>15</v>
      </c>
    </row>
    <row r="609" spans="1:8" outlineLevel="1">
      <c r="A609" s="8">
        <v>4051114</v>
      </c>
      <c r="B609" s="3" t="s">
        <v>260</v>
      </c>
      <c r="C609" s="7"/>
      <c r="D609" s="146"/>
      <c r="E609" s="136">
        <v>1156.67</v>
      </c>
      <c r="F609" s="136">
        <v>1388</v>
      </c>
      <c r="G609" s="138">
        <f t="shared" si="21"/>
        <v>0</v>
      </c>
      <c r="H609" s="141">
        <v>15</v>
      </c>
    </row>
    <row r="610" spans="1:8" outlineLevel="1">
      <c r="A610" s="8">
        <v>4051115</v>
      </c>
      <c r="B610" s="3" t="s">
        <v>261</v>
      </c>
      <c r="C610" s="7"/>
      <c r="D610" s="146"/>
      <c r="E610" s="136">
        <v>1156.67</v>
      </c>
      <c r="F610" s="136">
        <v>1388</v>
      </c>
      <c r="G610" s="138">
        <f t="shared" si="21"/>
        <v>0</v>
      </c>
      <c r="H610" s="141">
        <v>15</v>
      </c>
    </row>
    <row r="611" spans="1:8" outlineLevel="1">
      <c r="A611" s="8">
        <v>4051116</v>
      </c>
      <c r="B611" s="3" t="s">
        <v>262</v>
      </c>
      <c r="C611" s="7"/>
      <c r="D611" s="146"/>
      <c r="E611" s="136">
        <v>1156.67</v>
      </c>
      <c r="F611" s="136">
        <v>1388</v>
      </c>
      <c r="G611" s="138">
        <f t="shared" si="21"/>
        <v>0</v>
      </c>
      <c r="H611" s="141" t="s">
        <v>15</v>
      </c>
    </row>
    <row r="612" spans="1:8" outlineLevel="1">
      <c r="A612" s="8">
        <v>4051117</v>
      </c>
      <c r="B612" s="3" t="s">
        <v>263</v>
      </c>
      <c r="C612" s="7"/>
      <c r="D612" s="141"/>
      <c r="E612" s="136">
        <v>1156.67</v>
      </c>
      <c r="F612" s="136">
        <v>1388</v>
      </c>
      <c r="G612" s="138">
        <f t="shared" si="21"/>
        <v>0</v>
      </c>
      <c r="H612" s="141" t="s">
        <v>15</v>
      </c>
    </row>
    <row r="613" spans="1:8">
      <c r="A613" s="124"/>
      <c r="B613" s="124"/>
      <c r="C613" s="124"/>
      <c r="D613" s="150"/>
      <c r="E613" s="124"/>
      <c r="F613" s="124"/>
      <c r="G613" s="134"/>
      <c r="H613" s="150"/>
    </row>
    <row r="614" spans="1:8">
      <c r="A614" s="163" t="s">
        <v>389</v>
      </c>
      <c r="B614" s="163"/>
      <c r="C614" s="163"/>
    </row>
    <row r="615" spans="1:8">
      <c r="A615" s="161" t="s">
        <v>469</v>
      </c>
      <c r="B615" s="161"/>
      <c r="C615" s="161"/>
    </row>
    <row r="616" spans="1:8">
      <c r="A616" s="123" t="s">
        <v>585</v>
      </c>
    </row>
    <row r="617" spans="1:8">
      <c r="A617" s="161" t="s">
        <v>464</v>
      </c>
      <c r="B617" s="161"/>
      <c r="C617" s="161"/>
    </row>
  </sheetData>
  <autoFilter ref="A17:H612">
    <filterColumn colId="0" showButton="0"/>
  </autoFilter>
  <mergeCells count="14">
    <mergeCell ref="A49:B49"/>
    <mergeCell ref="A80:B80"/>
    <mergeCell ref="A16:H16"/>
    <mergeCell ref="A315:H315"/>
    <mergeCell ref="A617:C617"/>
    <mergeCell ref="A348:B348"/>
    <mergeCell ref="A379:B379"/>
    <mergeCell ref="A614:C614"/>
    <mergeCell ref="A615:C615"/>
    <mergeCell ref="A1:A3"/>
    <mergeCell ref="B1:D3"/>
    <mergeCell ref="A316:B316"/>
    <mergeCell ref="D13:F13"/>
    <mergeCell ref="A17:B17"/>
  </mergeCells>
  <phoneticPr fontId="0" type="noConversion"/>
  <dataValidations disablePrompts="1" count="2">
    <dataValidation type="list" allowBlank="1" showInputMessage="1" showErrorMessage="1" sqref="II6">
      <formula1>список3</formula1>
    </dataValidation>
    <dataValidation type="list" allowBlank="1" showInputMessage="1" showErrorMessage="1" sqref="B9">
      <formula1>"самовывоз, доставка"</formula1>
    </dataValidation>
  </dataValidations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79"/>
  <sheetViews>
    <sheetView showGridLines="0" tabSelected="1" zoomScaleNormal="100" workbookViewId="0">
      <selection activeCell="N123" sqref="N123"/>
    </sheetView>
  </sheetViews>
  <sheetFormatPr defaultRowHeight="15.75"/>
  <cols>
    <col min="1" max="1" width="3.42578125" style="24" customWidth="1"/>
    <col min="2" max="2" width="9.140625" style="24"/>
    <col min="3" max="3" width="9.140625" style="24" customWidth="1"/>
    <col min="4" max="4" width="25.42578125" style="24" customWidth="1"/>
    <col min="5" max="5" width="9.140625" style="24"/>
    <col min="6" max="6" width="11.42578125" style="24" customWidth="1"/>
    <col min="7" max="7" width="9.140625" style="24"/>
    <col min="8" max="8" width="9.140625" style="47"/>
    <col min="9" max="9" width="10.5703125" style="47" customWidth="1"/>
    <col min="10" max="16384" width="9.140625" style="24"/>
  </cols>
  <sheetData>
    <row r="1" spans="1:21" ht="32.25" customHeight="1">
      <c r="A1" s="190"/>
      <c r="B1" s="190"/>
      <c r="C1" s="190"/>
      <c r="D1" s="190"/>
      <c r="E1" s="200" t="s">
        <v>407</v>
      </c>
      <c r="F1" s="200"/>
      <c r="G1" s="200"/>
      <c r="H1" s="190"/>
      <c r="I1" s="190"/>
      <c r="T1" s="214"/>
      <c r="U1" s="214"/>
    </row>
    <row r="2" spans="1:21" ht="15" customHeight="1">
      <c r="A2" s="190"/>
      <c r="B2" s="190"/>
      <c r="C2" s="190"/>
      <c r="D2" s="190"/>
      <c r="E2" s="201" t="s">
        <v>437</v>
      </c>
      <c r="F2" s="202"/>
      <c r="G2" s="203"/>
      <c r="H2" s="190"/>
      <c r="I2" s="190"/>
      <c r="S2" s="215"/>
      <c r="T2" s="215"/>
      <c r="U2" s="215"/>
    </row>
    <row r="3" spans="1:21" ht="12.75" customHeight="1">
      <c r="A3" s="190"/>
      <c r="B3" s="190"/>
      <c r="C3" s="190"/>
      <c r="D3" s="190"/>
      <c r="E3" s="204"/>
      <c r="F3" s="205"/>
      <c r="G3" s="206"/>
      <c r="H3" s="190"/>
      <c r="I3" s="190"/>
      <c r="O3" s="34"/>
      <c r="P3" s="26"/>
      <c r="S3" s="215" t="s">
        <v>408</v>
      </c>
      <c r="T3" s="215"/>
      <c r="U3" s="215"/>
    </row>
    <row r="4" spans="1:21" ht="12.75" customHeight="1">
      <c r="A4" s="199" t="s">
        <v>470</v>
      </c>
      <c r="B4" s="199"/>
      <c r="C4" s="199"/>
      <c r="D4" s="199"/>
      <c r="E4" s="204"/>
      <c r="F4" s="205"/>
      <c r="G4" s="206"/>
      <c r="H4" s="190"/>
      <c r="I4" s="190"/>
      <c r="O4" s="34"/>
      <c r="P4" s="26"/>
      <c r="S4" s="35"/>
      <c r="T4" s="35"/>
      <c r="U4" s="35"/>
    </row>
    <row r="5" spans="1:21" ht="20.25" customHeight="1">
      <c r="A5" s="199"/>
      <c r="B5" s="199"/>
      <c r="C5" s="199"/>
      <c r="D5" s="199"/>
      <c r="E5" s="207"/>
      <c r="F5" s="208"/>
      <c r="G5" s="209"/>
      <c r="H5" s="190"/>
      <c r="I5" s="190"/>
      <c r="O5" s="34"/>
      <c r="P5" s="26"/>
      <c r="S5" s="35"/>
      <c r="T5" s="35"/>
      <c r="U5" s="35"/>
    </row>
    <row r="6" spans="1:21" ht="95.25" customHeight="1">
      <c r="G6" s="190"/>
      <c r="H6" s="190"/>
      <c r="I6" s="190"/>
    </row>
    <row r="7" spans="1:21" ht="11.25" customHeight="1">
      <c r="G7" s="218" t="s">
        <v>409</v>
      </c>
      <c r="H7" s="218"/>
      <c r="I7" s="218"/>
    </row>
    <row r="8" spans="1:21" ht="90.75" customHeight="1">
      <c r="A8" s="27"/>
      <c r="B8" s="25"/>
      <c r="C8" s="34"/>
      <c r="D8" s="34"/>
      <c r="E8" s="34"/>
      <c r="F8" s="34"/>
      <c r="G8" s="210"/>
      <c r="H8" s="210"/>
      <c r="I8" s="210"/>
    </row>
    <row r="9" spans="1:21" ht="12.75" customHeight="1">
      <c r="A9" s="212"/>
      <c r="B9" s="212"/>
      <c r="C9" s="212"/>
      <c r="D9" s="212"/>
      <c r="E9" s="212"/>
      <c r="F9" s="212"/>
      <c r="G9" s="211" t="s">
        <v>410</v>
      </c>
      <c r="H9" s="211"/>
      <c r="I9" s="211"/>
    </row>
    <row r="10" spans="1:21" ht="24" customHeight="1">
      <c r="A10" s="213"/>
      <c r="B10" s="193" t="s">
        <v>451</v>
      </c>
      <c r="C10" s="193"/>
      <c r="D10" s="193"/>
      <c r="E10" s="193"/>
      <c r="F10" s="193"/>
      <c r="G10" s="50"/>
      <c r="H10" s="219" t="s">
        <v>461</v>
      </c>
      <c r="I10" s="219" t="s">
        <v>462</v>
      </c>
    </row>
    <row r="11" spans="1:21" ht="12.75" customHeight="1">
      <c r="A11" s="213"/>
      <c r="B11" s="193" t="s">
        <v>411</v>
      </c>
      <c r="C11" s="193"/>
      <c r="D11" s="193"/>
      <c r="E11" s="193"/>
      <c r="F11" s="193"/>
      <c r="G11" s="50"/>
      <c r="H11" s="187"/>
      <c r="I11" s="187"/>
    </row>
    <row r="12" spans="1:21">
      <c r="A12" s="33"/>
      <c r="B12" s="216"/>
      <c r="C12" s="216"/>
      <c r="D12" s="216"/>
      <c r="E12" s="216"/>
      <c r="F12" s="216"/>
      <c r="H12" s="47">
        <f ca="1">'Бланк заказа Cedral 2020'!F18</f>
        <v>969</v>
      </c>
      <c r="I12" s="131">
        <f>H12/0.684</f>
        <v>1416.6666666666665</v>
      </c>
      <c r="M12" s="130"/>
      <c r="N12" s="130"/>
    </row>
    <row r="13" spans="1:21" ht="23.25" customHeight="1">
      <c r="A13" s="189"/>
      <c r="B13" s="193" t="s">
        <v>452</v>
      </c>
      <c r="C13" s="193"/>
      <c r="D13" s="193"/>
      <c r="E13" s="193"/>
      <c r="F13" s="193"/>
      <c r="G13" s="49"/>
      <c r="H13" s="187" t="s">
        <v>461</v>
      </c>
      <c r="I13" s="220" t="s">
        <v>462</v>
      </c>
      <c r="M13" s="130"/>
      <c r="N13" s="130"/>
    </row>
    <row r="14" spans="1:21" ht="12.75" customHeight="1">
      <c r="A14" s="189"/>
      <c r="B14" s="193" t="s">
        <v>411</v>
      </c>
      <c r="C14" s="193"/>
      <c r="D14" s="193"/>
      <c r="E14" s="193"/>
      <c r="F14" s="193"/>
      <c r="G14" s="49"/>
      <c r="H14" s="187"/>
      <c r="I14" s="220"/>
    </row>
    <row r="15" spans="1:21">
      <c r="A15" s="33"/>
      <c r="B15" s="216"/>
      <c r="C15" s="216"/>
      <c r="D15" s="216"/>
      <c r="E15" s="216"/>
      <c r="F15" s="216"/>
      <c r="H15" s="47">
        <f ca="1">'Бланк заказа Cedral 2020'!F50</f>
        <v>1159</v>
      </c>
      <c r="I15" s="131">
        <f>H15/0.684</f>
        <v>1694.4444444444443</v>
      </c>
      <c r="K15"/>
      <c r="N15"/>
    </row>
    <row r="16" spans="1:21" ht="13.5" customHeight="1">
      <c r="A16" s="193" t="s">
        <v>412</v>
      </c>
      <c r="B16" s="193"/>
      <c r="C16" s="193"/>
      <c r="D16" s="193"/>
      <c r="E16" s="193"/>
      <c r="F16" s="193"/>
      <c r="G16" s="187" t="s">
        <v>461</v>
      </c>
      <c r="H16" s="187"/>
      <c r="I16" s="187"/>
      <c r="M16"/>
      <c r="O16"/>
    </row>
    <row r="17" spans="1:18" ht="90" customHeight="1">
      <c r="A17" s="29"/>
      <c r="B17" s="221"/>
      <c r="C17" s="221"/>
      <c r="D17" s="221"/>
      <c r="E17" s="221"/>
      <c r="F17" s="176" t="s">
        <v>432</v>
      </c>
      <c r="G17" s="217"/>
      <c r="H17" s="177">
        <f ca="1">'Бланк заказа Cedral 2020'!F159</f>
        <v>1014</v>
      </c>
      <c r="I17" s="177"/>
      <c r="Q17"/>
    </row>
    <row r="18" spans="1:18" ht="12.75" customHeight="1">
      <c r="A18" s="44"/>
      <c r="B18" s="169" t="s">
        <v>413</v>
      </c>
      <c r="C18" s="169"/>
      <c r="D18" s="169"/>
      <c r="E18" s="169"/>
      <c r="F18" s="169"/>
      <c r="G18" s="169"/>
      <c r="H18" s="223"/>
      <c r="I18" s="223"/>
      <c r="N18"/>
    </row>
    <row r="19" spans="1:18" ht="90" customHeight="1">
      <c r="A19" s="38"/>
      <c r="B19" s="222"/>
      <c r="C19" s="222"/>
      <c r="D19" s="222"/>
      <c r="E19" s="222"/>
      <c r="F19" s="176" t="s">
        <v>433</v>
      </c>
      <c r="G19" s="217"/>
      <c r="H19" s="177">
        <f ca="1">'Бланк заказа Cedral 2020'!F254</f>
        <v>1922</v>
      </c>
      <c r="I19" s="177"/>
      <c r="K19"/>
    </row>
    <row r="20" spans="1:18" ht="12.75" customHeight="1">
      <c r="A20" s="44"/>
      <c r="B20" s="169" t="s">
        <v>414</v>
      </c>
      <c r="C20" s="169"/>
      <c r="D20" s="169"/>
      <c r="E20" s="169"/>
      <c r="F20" s="169"/>
      <c r="G20" s="169"/>
      <c r="H20" s="48"/>
      <c r="I20" s="58"/>
    </row>
    <row r="21" spans="1:18" s="39" customFormat="1" ht="90" customHeight="1">
      <c r="A21" s="40"/>
      <c r="B21" s="180"/>
      <c r="C21" s="180"/>
      <c r="D21" s="180"/>
      <c r="E21" s="180"/>
      <c r="F21" s="171" t="s">
        <v>431</v>
      </c>
      <c r="G21" s="172"/>
      <c r="H21" s="173">
        <f ca="1">'Бланк заказа Cedral 2020'!F223</f>
        <v>1922</v>
      </c>
      <c r="I21" s="173"/>
      <c r="L21" s="15"/>
      <c r="N21"/>
      <c r="O21" s="15"/>
      <c r="R21" s="15"/>
    </row>
    <row r="22" spans="1:18" s="39" customFormat="1" ht="12.75" customHeight="1">
      <c r="A22" s="44"/>
      <c r="B22" s="169" t="s">
        <v>415</v>
      </c>
      <c r="C22" s="169"/>
      <c r="D22" s="169"/>
      <c r="E22" s="169"/>
      <c r="F22" s="169"/>
      <c r="G22" s="169"/>
      <c r="H22" s="65"/>
      <c r="I22" s="59"/>
    </row>
    <row r="23" spans="1:18" s="39" customFormat="1" ht="90.75" customHeight="1">
      <c r="A23" s="41"/>
      <c r="B23" s="180"/>
      <c r="C23" s="180"/>
      <c r="D23" s="180"/>
      <c r="E23" s="180"/>
      <c r="F23" s="171" t="s">
        <v>431</v>
      </c>
      <c r="G23" s="172"/>
      <c r="H23" s="173">
        <f ca="1">'Бланк заказа Cedral 2020'!F192</f>
        <v>1922</v>
      </c>
      <c r="I23" s="173"/>
      <c r="P23" s="15"/>
    </row>
    <row r="24" spans="1:18" s="39" customFormat="1" ht="12.75" customHeight="1">
      <c r="A24" s="44"/>
      <c r="B24" s="169" t="s">
        <v>416</v>
      </c>
      <c r="C24" s="169"/>
      <c r="D24" s="169"/>
      <c r="E24" s="169"/>
      <c r="F24" s="169"/>
      <c r="G24" s="169"/>
      <c r="H24" s="65"/>
      <c r="I24" s="59"/>
    </row>
    <row r="25" spans="1:18" s="39" customFormat="1" ht="90" customHeight="1">
      <c r="A25" s="41"/>
      <c r="B25" s="180"/>
      <c r="C25" s="180"/>
      <c r="D25" s="180"/>
      <c r="E25" s="180"/>
      <c r="F25" s="171" t="s">
        <v>431</v>
      </c>
      <c r="G25" s="172"/>
      <c r="H25" s="173">
        <f ca="1">'Бланк заказа Cedral 2020'!F161</f>
        <v>1442</v>
      </c>
      <c r="I25" s="173"/>
      <c r="N25"/>
    </row>
    <row r="26" spans="1:18" s="39" customFormat="1" ht="12.75" customHeight="1">
      <c r="A26" s="44"/>
      <c r="B26" s="169" t="s">
        <v>417</v>
      </c>
      <c r="C26" s="169"/>
      <c r="D26" s="169"/>
      <c r="E26" s="169"/>
      <c r="F26" s="72"/>
      <c r="G26" s="72"/>
      <c r="H26" s="65"/>
      <c r="I26" s="59"/>
    </row>
    <row r="27" spans="1:18" s="39" customFormat="1" ht="90" customHeight="1">
      <c r="A27" s="41"/>
      <c r="B27" s="180"/>
      <c r="C27" s="180"/>
      <c r="D27" s="180"/>
      <c r="E27" s="180"/>
      <c r="F27" s="171" t="s">
        <v>430</v>
      </c>
      <c r="G27" s="172"/>
      <c r="H27" s="173">
        <f ca="1">'Бланк заказа Cedral 2020'!F285</f>
        <v>1388</v>
      </c>
      <c r="I27" s="173"/>
    </row>
    <row r="28" spans="1:18" s="39" customFormat="1" ht="12.75" customHeight="1">
      <c r="A28" s="44"/>
      <c r="B28" s="169" t="s">
        <v>234</v>
      </c>
      <c r="C28" s="169"/>
      <c r="D28" s="169"/>
      <c r="E28" s="169"/>
      <c r="F28" s="169"/>
      <c r="G28" s="169"/>
      <c r="H28" s="65"/>
      <c r="I28" s="59"/>
    </row>
    <row r="29" spans="1:18" s="39" customFormat="1" ht="90" customHeight="1">
      <c r="A29" s="41"/>
      <c r="B29" s="180"/>
      <c r="C29" s="180"/>
      <c r="D29" s="180"/>
      <c r="E29" s="180"/>
      <c r="F29" s="171" t="s">
        <v>429</v>
      </c>
      <c r="G29" s="172"/>
      <c r="H29" s="173">
        <f ca="1">'Бланк заказа Cedral 2020'!F158</f>
        <v>819</v>
      </c>
      <c r="I29" s="173"/>
      <c r="L29"/>
      <c r="M29"/>
    </row>
    <row r="30" spans="1:18" s="39" customFormat="1" ht="12.75" customHeight="1">
      <c r="A30" s="44"/>
      <c r="B30" s="169" t="s">
        <v>444</v>
      </c>
      <c r="C30" s="169"/>
      <c r="D30" s="169"/>
      <c r="E30" s="169"/>
      <c r="F30" s="169"/>
      <c r="G30" s="169"/>
      <c r="H30" s="65"/>
      <c r="I30" s="59"/>
    </row>
    <row r="31" spans="1:18" s="39" customFormat="1" ht="87" customHeight="1">
      <c r="A31" s="41"/>
      <c r="B31" s="180"/>
      <c r="C31" s="180"/>
      <c r="D31" s="180"/>
      <c r="E31" s="180"/>
      <c r="F31" s="171" t="s">
        <v>428</v>
      </c>
      <c r="G31" s="172"/>
      <c r="H31" s="173">
        <f ca="1">'Бланк заказа Cedral 2020'!F157</f>
        <v>526</v>
      </c>
      <c r="I31" s="173"/>
    </row>
    <row r="32" spans="1:18" s="39" customFormat="1" ht="12.75" customHeight="1">
      <c r="A32" s="44"/>
      <c r="B32" s="169" t="s">
        <v>445</v>
      </c>
      <c r="C32" s="169"/>
      <c r="D32" s="169"/>
      <c r="E32" s="169"/>
      <c r="F32" s="72"/>
      <c r="G32" s="72"/>
      <c r="H32" s="65"/>
      <c r="I32" s="59"/>
    </row>
    <row r="33" spans="1:14" s="39" customFormat="1" ht="87" customHeight="1">
      <c r="A33" s="41"/>
      <c r="B33" s="180"/>
      <c r="C33" s="180"/>
      <c r="D33" s="180"/>
      <c r="E33" s="180"/>
      <c r="F33" s="171" t="s">
        <v>498</v>
      </c>
      <c r="G33" s="172"/>
      <c r="H33" s="173">
        <f ca="1">'Бланк заказа Cedral 2020'!F118</f>
        <v>1602</v>
      </c>
      <c r="I33" s="173"/>
      <c r="N33"/>
    </row>
    <row r="34" spans="1:14" s="39" customFormat="1" ht="12.75" customHeight="1">
      <c r="A34" s="44"/>
      <c r="B34" s="169" t="s">
        <v>499</v>
      </c>
      <c r="C34" s="169"/>
      <c r="D34" s="169"/>
      <c r="E34" s="169"/>
      <c r="F34" s="169"/>
      <c r="G34" s="169"/>
      <c r="H34" s="65"/>
      <c r="I34" s="59"/>
    </row>
    <row r="35" spans="1:14" ht="87" customHeight="1">
      <c r="A35" s="37"/>
      <c r="B35" s="184"/>
      <c r="C35" s="184"/>
      <c r="D35" s="184"/>
      <c r="E35" s="184"/>
      <c r="F35" s="171" t="str">
        <f ca="1">'Бланк заказа Cedral 2020'!B119</f>
        <v>Винт биметаллический самонарезающий для металлических подсистем 200 шт/уп., 4.5 х 28 mm, Бельгия</v>
      </c>
      <c r="G35" s="172"/>
      <c r="H35" s="173">
        <f ca="1">'Бланк заказа Cedral 2020'!F119</f>
        <v>1655</v>
      </c>
      <c r="I35" s="173"/>
    </row>
    <row r="36" spans="1:14" ht="23.25" customHeight="1">
      <c r="A36" s="44"/>
      <c r="B36" s="169" t="s">
        <v>497</v>
      </c>
      <c r="C36" s="169"/>
      <c r="D36" s="169"/>
      <c r="E36" s="169"/>
      <c r="F36" s="169"/>
      <c r="G36" s="169"/>
      <c r="H36" s="66"/>
      <c r="I36" s="60"/>
    </row>
    <row r="37" spans="1:14" s="39" customFormat="1" ht="87" customHeight="1">
      <c r="A37" s="42"/>
      <c r="B37" s="170"/>
      <c r="C37" s="170"/>
      <c r="D37" s="170"/>
      <c r="E37" s="170"/>
      <c r="F37" s="171" t="s">
        <v>479</v>
      </c>
      <c r="G37" s="172"/>
      <c r="H37" s="173">
        <f ca="1">'Бланк заказа Cedral 2020'!F123</f>
        <v>1602</v>
      </c>
      <c r="I37" s="173"/>
      <c r="M37"/>
    </row>
    <row r="38" spans="1:14" s="39" customFormat="1" ht="15.75" customHeight="1">
      <c r="A38" s="44"/>
      <c r="B38" s="169" t="s">
        <v>449</v>
      </c>
      <c r="C38" s="169"/>
      <c r="D38" s="169"/>
      <c r="E38" s="169"/>
      <c r="F38" s="169"/>
      <c r="G38" s="169"/>
      <c r="H38" s="48"/>
      <c r="I38" s="48"/>
      <c r="M38"/>
    </row>
    <row r="39" spans="1:14" s="39" customFormat="1" ht="87" customHeight="1">
      <c r="A39" s="53"/>
      <c r="B39" s="170"/>
      <c r="C39" s="170"/>
      <c r="D39" s="170"/>
      <c r="E39" s="170"/>
      <c r="F39" s="176" t="str">
        <f ca="1">'Бланк заказа Cedral 2020'!B120</f>
        <v>Саморезы по дереву 200 шт./уп., пр-во "Граббер", 4.2 x 38 mm  (углеродистая сталь с антикорозийным покрытием) Тайвань</v>
      </c>
      <c r="G39" s="176"/>
      <c r="H39" s="177">
        <f ca="1">'Бланк заказа Cedral 2020'!F120</f>
        <v>726</v>
      </c>
      <c r="I39" s="177"/>
      <c r="M39"/>
    </row>
    <row r="40" spans="1:14" s="39" customFormat="1" ht="24.75" customHeight="1">
      <c r="A40" s="183" t="s">
        <v>473</v>
      </c>
      <c r="B40" s="183"/>
      <c r="C40" s="183"/>
      <c r="D40" s="183"/>
      <c r="E40" s="183"/>
      <c r="F40" s="183"/>
      <c r="G40" s="86"/>
      <c r="H40" s="48"/>
      <c r="I40" s="48"/>
      <c r="M40"/>
    </row>
    <row r="41" spans="1:14" s="39" customFormat="1" ht="87" customHeight="1">
      <c r="A41" s="53"/>
      <c r="B41" s="170"/>
      <c r="C41" s="170"/>
      <c r="D41" s="170"/>
      <c r="E41" s="170"/>
      <c r="F41" s="176" t="str">
        <f ca="1">'Бланк заказа Cedral 2020'!B121</f>
        <v>Саморезы по дереву 1000 шт./уп., пр-во "Граббер", 4.2 x 38 mm  (углеродистая сталь с антикорозийным покрытием) Тайвань</v>
      </c>
      <c r="G41" s="176"/>
      <c r="H41" s="177">
        <f ca="1">'Бланк заказа Cedral 2020'!F121</f>
        <v>3036</v>
      </c>
      <c r="I41" s="177"/>
      <c r="M41"/>
    </row>
    <row r="42" spans="1:14" s="39" customFormat="1" ht="28.9" customHeight="1">
      <c r="A42" s="183" t="s">
        <v>577</v>
      </c>
      <c r="B42" s="183"/>
      <c r="C42" s="183"/>
      <c r="D42" s="183"/>
      <c r="E42" s="183"/>
      <c r="F42" s="183"/>
      <c r="G42" s="86"/>
      <c r="H42" s="48"/>
      <c r="I42" s="48"/>
      <c r="M42"/>
    </row>
    <row r="43" spans="1:14" s="39" customFormat="1" ht="87" customHeight="1">
      <c r="A43" s="53"/>
      <c r="B43" s="154"/>
      <c r="C43" s="154"/>
      <c r="D43" s="154"/>
      <c r="E43" s="154"/>
      <c r="F43" s="176" t="str">
        <f ca="1">'Бланк заказа Cedral 2020'!B122</f>
        <v xml:space="preserve">Саморезы по металлу 200 шт./уп., пр-во "Граббер", 4.2 x 32 mm (углеродистая сталь с антикорозийным покрытием) Тайвань </v>
      </c>
      <c r="G43" s="176"/>
      <c r="H43" s="177">
        <f ca="1">'Бланк заказа Cedral 2020'!F122</f>
        <v>1207</v>
      </c>
      <c r="I43" s="177"/>
      <c r="M43"/>
    </row>
    <row r="44" spans="1:14" s="39" customFormat="1" ht="22.5" customHeight="1">
      <c r="A44" s="183" t="s">
        <v>474</v>
      </c>
      <c r="B44" s="183"/>
      <c r="C44" s="183"/>
      <c r="D44" s="183"/>
      <c r="E44" s="183"/>
      <c r="F44" s="183"/>
      <c r="G44" s="86"/>
      <c r="H44" s="67"/>
      <c r="I44" s="61"/>
    </row>
    <row r="45" spans="1:14" ht="90" customHeight="1">
      <c r="A45" s="37"/>
      <c r="B45" s="184"/>
      <c r="C45" s="184"/>
      <c r="D45" s="184"/>
      <c r="E45" s="184"/>
      <c r="F45" s="171" t="s">
        <v>434</v>
      </c>
      <c r="G45" s="172"/>
      <c r="H45" s="173">
        <f ca="1">'Бланк заказа Cedral 2020'!F86</f>
        <v>1335</v>
      </c>
      <c r="I45" s="173"/>
      <c r="K45"/>
    </row>
    <row r="46" spans="1:14" s="39" customFormat="1" ht="12.75" customHeight="1">
      <c r="A46" s="44"/>
      <c r="B46" s="169" t="s">
        <v>442</v>
      </c>
      <c r="C46" s="169"/>
      <c r="D46" s="169"/>
      <c r="E46" s="169"/>
      <c r="F46" s="169"/>
      <c r="G46" s="169"/>
      <c r="H46" s="65"/>
      <c r="I46" s="59"/>
    </row>
    <row r="47" spans="1:14" s="39" customFormat="1" ht="90" customHeight="1">
      <c r="A47" s="41"/>
      <c r="B47" s="180"/>
      <c r="C47" s="180"/>
      <c r="D47" s="180"/>
      <c r="E47" s="180"/>
      <c r="F47" s="224" t="s">
        <v>435</v>
      </c>
      <c r="G47" s="224"/>
      <c r="H47" s="173">
        <f ca="1">'Бланк заказа Cedral 2020'!F83</f>
        <v>7204</v>
      </c>
      <c r="I47" s="173"/>
    </row>
    <row r="48" spans="1:14" s="57" customFormat="1">
      <c r="A48" s="56"/>
      <c r="B48" s="169" t="s">
        <v>111</v>
      </c>
      <c r="C48" s="169"/>
      <c r="D48" s="169"/>
      <c r="E48" s="169"/>
      <c r="F48" s="169"/>
      <c r="G48" s="169"/>
      <c r="H48" s="65"/>
      <c r="I48" s="59"/>
    </row>
    <row r="49" spans="1:12" s="39" customFormat="1" ht="90" customHeight="1">
      <c r="A49" s="41"/>
      <c r="B49" s="180"/>
      <c r="C49" s="180"/>
      <c r="D49" s="180"/>
      <c r="E49" s="180"/>
      <c r="F49" s="179" t="s">
        <v>436</v>
      </c>
      <c r="G49" s="179"/>
      <c r="H49" s="173">
        <f ca="1">'Бланк заказа Cedral 2020'!F82</f>
        <v>1260</v>
      </c>
      <c r="I49" s="173"/>
      <c r="L49" s="15"/>
    </row>
    <row r="50" spans="1:12" ht="12.75" customHeight="1">
      <c r="A50" s="44"/>
      <c r="B50" s="169" t="s">
        <v>443</v>
      </c>
      <c r="C50" s="169"/>
      <c r="D50" s="169"/>
      <c r="E50" s="169"/>
      <c r="F50" s="72"/>
      <c r="G50" s="72"/>
      <c r="H50" s="48"/>
      <c r="I50" s="58"/>
    </row>
    <row r="51" spans="1:12" s="39" customFormat="1" ht="90.75" customHeight="1">
      <c r="A51" s="55"/>
      <c r="B51" s="198"/>
      <c r="C51" s="198"/>
      <c r="D51" s="198"/>
      <c r="E51" s="198"/>
      <c r="F51" s="185" t="s">
        <v>427</v>
      </c>
      <c r="G51" s="186"/>
      <c r="H51" s="178">
        <f ca="1">'Бланк заказа Cedral 2020'!F84</f>
        <v>18601</v>
      </c>
      <c r="I51" s="178"/>
    </row>
    <row r="52" spans="1:12" s="39" customFormat="1" ht="12" customHeight="1">
      <c r="A52" s="44"/>
      <c r="B52" s="169" t="s">
        <v>112</v>
      </c>
      <c r="C52" s="169"/>
      <c r="D52" s="169"/>
      <c r="E52" s="169"/>
      <c r="F52" s="169"/>
      <c r="G52" s="169"/>
      <c r="H52" s="65"/>
      <c r="I52" s="59"/>
    </row>
    <row r="53" spans="1:12" s="39" customFormat="1" ht="12" customHeight="1">
      <c r="A53" s="45"/>
      <c r="B53" s="46"/>
      <c r="C53" s="46"/>
      <c r="D53" s="46"/>
      <c r="E53" s="46"/>
      <c r="F53" s="46"/>
      <c r="G53" s="46"/>
      <c r="H53" s="69"/>
      <c r="I53" s="62"/>
    </row>
    <row r="54" spans="1:12" s="39" customFormat="1" ht="12" customHeight="1">
      <c r="A54" s="45"/>
      <c r="B54" s="46"/>
      <c r="C54" s="46"/>
      <c r="D54" s="46"/>
      <c r="E54" s="46"/>
      <c r="F54" s="46"/>
      <c r="G54" s="46"/>
      <c r="H54" s="69"/>
      <c r="I54" s="62"/>
    </row>
    <row r="56" spans="1:12" s="39" customFormat="1" ht="12" customHeight="1">
      <c r="A56" s="43"/>
      <c r="B56" s="188" t="s">
        <v>453</v>
      </c>
      <c r="C56" s="188"/>
      <c r="D56" s="188"/>
      <c r="E56" s="188"/>
      <c r="F56" s="188"/>
      <c r="G56" s="188"/>
      <c r="H56" s="69"/>
      <c r="I56" s="62"/>
    </row>
    <row r="57" spans="1:12" s="39" customFormat="1" ht="12" customHeight="1">
      <c r="A57" s="45"/>
      <c r="B57" s="46"/>
      <c r="C57" s="46"/>
      <c r="D57" s="46"/>
      <c r="E57" s="46"/>
      <c r="F57" s="46"/>
      <c r="G57" s="46"/>
      <c r="H57" s="69"/>
      <c r="I57" s="62"/>
    </row>
    <row r="58" spans="1:12" s="39" customFormat="1" ht="12" customHeight="1">
      <c r="A58" s="45"/>
      <c r="B58" s="46"/>
      <c r="C58" s="46"/>
      <c r="D58" s="46"/>
      <c r="E58" s="46"/>
      <c r="F58" s="46"/>
      <c r="G58" s="46"/>
      <c r="H58" s="69"/>
      <c r="I58" s="62"/>
    </row>
    <row r="59" spans="1:12" s="39" customFormat="1" ht="12" customHeight="1">
      <c r="A59" s="45"/>
      <c r="B59" s="46"/>
      <c r="C59" s="46"/>
      <c r="D59" s="46"/>
      <c r="E59" s="46"/>
      <c r="F59" s="46"/>
      <c r="G59" s="46"/>
      <c r="H59" s="69"/>
      <c r="I59" s="62"/>
    </row>
    <row r="60" spans="1:12" s="39" customFormat="1" ht="12" customHeight="1">
      <c r="A60" s="45"/>
      <c r="B60" s="46"/>
      <c r="C60" s="46"/>
      <c r="D60" s="46"/>
      <c r="E60" s="46"/>
      <c r="F60" s="46"/>
      <c r="G60" s="46"/>
      <c r="H60" s="69"/>
      <c r="I60" s="62"/>
    </row>
    <row r="61" spans="1:12" s="39" customFormat="1" ht="12" customHeight="1">
      <c r="A61" s="45"/>
      <c r="B61" s="46"/>
      <c r="C61" s="46"/>
      <c r="D61" s="46"/>
      <c r="E61" s="46"/>
      <c r="F61" s="46"/>
      <c r="G61" s="46"/>
      <c r="H61" s="69"/>
      <c r="I61" s="62"/>
    </row>
    <row r="62" spans="1:12" s="39" customFormat="1" ht="12" customHeight="1">
      <c r="A62" s="45"/>
      <c r="B62" s="46"/>
      <c r="C62" s="46"/>
      <c r="D62" s="46"/>
      <c r="E62" s="46"/>
      <c r="F62" s="46"/>
      <c r="G62" s="46"/>
      <c r="H62" s="69"/>
      <c r="I62" s="62"/>
    </row>
    <row r="63" spans="1:12" s="39" customFormat="1" ht="12" customHeight="1">
      <c r="A63" s="45"/>
      <c r="B63" s="46"/>
      <c r="C63" s="46"/>
      <c r="D63" s="46"/>
      <c r="E63" s="46"/>
      <c r="F63" s="46"/>
      <c r="G63" s="46"/>
      <c r="H63" s="69"/>
      <c r="I63" s="62"/>
    </row>
    <row r="64" spans="1:12" s="39" customFormat="1" ht="12" customHeight="1">
      <c r="A64" s="45"/>
      <c r="B64" s="46"/>
      <c r="C64" s="46"/>
      <c r="D64" s="46"/>
      <c r="E64" s="46"/>
      <c r="F64" s="46"/>
      <c r="G64" s="46"/>
      <c r="H64" s="69"/>
      <c r="I64" s="62"/>
    </row>
    <row r="65" spans="1:9" s="39" customFormat="1" ht="12" customHeight="1">
      <c r="A65" s="45"/>
      <c r="B65" s="46"/>
      <c r="C65" s="46"/>
      <c r="D65" s="46"/>
      <c r="E65" s="46"/>
      <c r="F65" s="46"/>
      <c r="G65" s="46"/>
      <c r="H65" s="69"/>
      <c r="I65" s="62"/>
    </row>
    <row r="66" spans="1:9" s="39" customFormat="1" ht="12" customHeight="1">
      <c r="A66" s="45"/>
      <c r="B66" s="46"/>
      <c r="C66" s="46"/>
      <c r="D66" s="46"/>
      <c r="E66" s="46"/>
      <c r="F66" s="46"/>
      <c r="G66" s="46"/>
      <c r="H66" s="69"/>
      <c r="I66" s="62"/>
    </row>
    <row r="67" spans="1:9" s="39" customFormat="1" ht="12" customHeight="1">
      <c r="A67" s="45"/>
      <c r="B67" s="46"/>
      <c r="C67" s="46"/>
      <c r="D67" s="46"/>
      <c r="E67" s="46"/>
      <c r="F67" s="46"/>
      <c r="G67" s="46"/>
      <c r="H67" s="69"/>
      <c r="I67" s="62"/>
    </row>
    <row r="68" spans="1:9" s="39" customFormat="1" ht="12" customHeight="1">
      <c r="A68" s="45"/>
      <c r="B68" s="46"/>
      <c r="C68" s="46"/>
      <c r="D68" s="46"/>
      <c r="E68" s="46"/>
      <c r="F68" s="46"/>
      <c r="G68" s="46"/>
      <c r="H68" s="69"/>
      <c r="I68" s="62"/>
    </row>
    <row r="69" spans="1:9" s="39" customFormat="1" ht="12" customHeight="1">
      <c r="A69" s="45"/>
      <c r="B69" s="46"/>
      <c r="C69" s="46"/>
      <c r="D69" s="46"/>
      <c r="E69" s="46"/>
      <c r="F69" s="46"/>
      <c r="G69" s="46"/>
      <c r="H69" s="69"/>
      <c r="I69" s="62"/>
    </row>
    <row r="70" spans="1:9" s="39" customFormat="1" ht="12" customHeight="1">
      <c r="A70" s="45"/>
      <c r="B70" s="46"/>
      <c r="C70" s="46"/>
      <c r="D70" s="46"/>
      <c r="E70" s="46"/>
      <c r="F70" s="46"/>
      <c r="G70" s="46"/>
      <c r="H70" s="69"/>
      <c r="I70" s="62"/>
    </row>
    <row r="71" spans="1:9" s="39" customFormat="1" ht="12" customHeight="1">
      <c r="A71" s="45"/>
      <c r="B71" s="46"/>
      <c r="C71" s="46"/>
      <c r="D71" s="46"/>
      <c r="E71" s="46"/>
      <c r="F71" s="46"/>
      <c r="G71" s="46"/>
      <c r="H71" s="69"/>
      <c r="I71" s="62"/>
    </row>
    <row r="72" spans="1:9" s="39" customFormat="1" ht="12" customHeight="1">
      <c r="A72" s="45"/>
      <c r="B72" s="46"/>
      <c r="C72" s="46"/>
      <c r="D72" s="46"/>
      <c r="E72" s="46"/>
      <c r="F72" s="46"/>
      <c r="G72" s="46"/>
      <c r="H72" s="69"/>
      <c r="I72" s="62"/>
    </row>
    <row r="73" spans="1:9" s="39" customFormat="1" ht="12" customHeight="1">
      <c r="A73" s="45"/>
      <c r="B73" s="46"/>
      <c r="C73" s="46"/>
      <c r="D73" s="46"/>
      <c r="E73" s="46"/>
      <c r="F73" s="46"/>
      <c r="G73" s="46"/>
      <c r="H73" s="69"/>
      <c r="I73" s="62"/>
    </row>
    <row r="74" spans="1:9" s="39" customFormat="1" ht="12" customHeight="1">
      <c r="A74" s="45"/>
      <c r="B74" s="46"/>
      <c r="C74" s="46"/>
      <c r="D74" s="46"/>
      <c r="E74" s="46"/>
      <c r="F74" s="46"/>
      <c r="G74" s="46"/>
      <c r="H74" s="69"/>
      <c r="I74" s="62"/>
    </row>
    <row r="75" spans="1:9" ht="12.75">
      <c r="H75" s="24"/>
      <c r="I75" s="24"/>
    </row>
    <row r="76" spans="1:9" ht="12.75">
      <c r="H76" s="24"/>
      <c r="I76" s="24"/>
    </row>
    <row r="77" spans="1:9" ht="12.75">
      <c r="H77" s="24"/>
      <c r="I77" s="24"/>
    </row>
    <row r="78" spans="1:9" ht="12.75">
      <c r="H78" s="24"/>
      <c r="I78" s="24"/>
    </row>
    <row r="79" spans="1:9" ht="12.75">
      <c r="H79" s="24"/>
      <c r="I79" s="24"/>
    </row>
    <row r="80" spans="1:9" ht="12.75">
      <c r="H80" s="24"/>
      <c r="I80" s="24"/>
    </row>
    <row r="81" spans="1:18" ht="12.75">
      <c r="H81" s="24"/>
      <c r="I81" s="24"/>
    </row>
    <row r="82" spans="1:18" ht="12.75">
      <c r="H82" s="24"/>
      <c r="I82" s="24"/>
    </row>
    <row r="83" spans="1:18" ht="12.75">
      <c r="H83" s="24"/>
      <c r="I83" s="24"/>
    </row>
    <row r="84" spans="1:18" ht="12.75">
      <c r="H84" s="24"/>
      <c r="I84" s="24"/>
    </row>
    <row r="85" spans="1:18" ht="12.75">
      <c r="H85" s="24"/>
      <c r="I85" s="24"/>
    </row>
    <row r="86" spans="1:18" ht="12.75">
      <c r="H86" s="24"/>
      <c r="I86" s="24"/>
    </row>
    <row r="87" spans="1:18" ht="12.75">
      <c r="H87" s="24"/>
      <c r="I87" s="24"/>
    </row>
    <row r="88" spans="1:18" ht="12.75">
      <c r="H88" s="24"/>
      <c r="I88" s="24"/>
    </row>
    <row r="89" spans="1:18" ht="12.75">
      <c r="H89" s="24"/>
      <c r="I89" s="24"/>
    </row>
    <row r="90" spans="1:18" ht="12.75">
      <c r="H90" s="24"/>
      <c r="I90" s="24"/>
    </row>
    <row r="91" spans="1:18" ht="12.75">
      <c r="H91" s="24"/>
      <c r="I91" s="24"/>
    </row>
    <row r="92" spans="1:18" s="76" customFormat="1"/>
    <row r="93" spans="1:18" ht="51.75" customHeight="1">
      <c r="A93" s="192" t="s">
        <v>399</v>
      </c>
      <c r="B93" s="192"/>
      <c r="C93" s="192"/>
      <c r="D93" s="192"/>
      <c r="E93" s="192"/>
      <c r="F93" s="192"/>
      <c r="G93" s="190"/>
      <c r="H93" s="190"/>
      <c r="I93" s="190"/>
      <c r="M93" s="71"/>
    </row>
    <row r="94" spans="1:18" ht="95.25" customHeight="1">
      <c r="A94" s="33"/>
      <c r="B94" s="32"/>
      <c r="C94" s="32"/>
      <c r="D94" s="32"/>
      <c r="E94" s="32"/>
      <c r="F94" s="27"/>
      <c r="G94" s="190"/>
      <c r="H94" s="190"/>
      <c r="I94" s="190"/>
    </row>
    <row r="95" spans="1:18" ht="12.75">
      <c r="A95" s="33"/>
      <c r="B95" s="32"/>
      <c r="C95" s="32"/>
      <c r="D95" s="32"/>
      <c r="E95" s="32"/>
      <c r="F95" s="27"/>
      <c r="G95" s="191" t="s">
        <v>418</v>
      </c>
      <c r="H95" s="191"/>
      <c r="I95" s="191"/>
      <c r="L95" s="39"/>
      <c r="M95" s="39"/>
      <c r="N95" s="39"/>
      <c r="O95" s="39"/>
      <c r="P95" s="39"/>
      <c r="Q95" s="39"/>
      <c r="R95" s="39"/>
    </row>
    <row r="96" spans="1:18" ht="95.25" customHeight="1">
      <c r="A96" s="33"/>
      <c r="B96" s="32"/>
      <c r="C96" s="32"/>
      <c r="D96" s="32"/>
      <c r="E96" s="32"/>
      <c r="F96" s="27"/>
      <c r="G96" s="190"/>
      <c r="H96" s="190"/>
      <c r="I96" s="190"/>
      <c r="L96" s="39"/>
      <c r="M96" s="39"/>
      <c r="N96" s="39"/>
      <c r="O96" s="39"/>
      <c r="P96" s="39"/>
      <c r="Q96" s="231"/>
      <c r="R96" s="39"/>
    </row>
    <row r="97" spans="1:18" ht="12.75">
      <c r="A97" s="33"/>
      <c r="B97" s="32"/>
      <c r="C97" s="32"/>
      <c r="D97" s="32"/>
      <c r="E97" s="32"/>
      <c r="F97" s="33"/>
      <c r="G97" s="191" t="s">
        <v>419</v>
      </c>
      <c r="H97" s="191"/>
      <c r="I97" s="191"/>
      <c r="L97" s="39"/>
      <c r="M97" s="39"/>
      <c r="N97" s="39"/>
      <c r="O97" s="39"/>
      <c r="P97" s="39"/>
      <c r="Q97" s="231"/>
      <c r="R97" s="39"/>
    </row>
    <row r="98" spans="1:18" ht="12.75" customHeight="1">
      <c r="A98" s="189"/>
      <c r="B98" s="193" t="s">
        <v>448</v>
      </c>
      <c r="C98" s="193"/>
      <c r="D98" s="193"/>
      <c r="E98" s="193"/>
      <c r="F98" s="193"/>
      <c r="G98" s="49"/>
      <c r="H98" s="187" t="s">
        <v>461</v>
      </c>
      <c r="I98" s="187" t="s">
        <v>463</v>
      </c>
      <c r="L98" s="39"/>
      <c r="M98" s="39"/>
      <c r="N98" s="39"/>
      <c r="O98" s="39"/>
      <c r="P98" s="39"/>
      <c r="Q98" s="39"/>
      <c r="R98" s="39"/>
    </row>
    <row r="99" spans="1:18" ht="12.75" customHeight="1">
      <c r="A99" s="189"/>
      <c r="B99" s="193" t="s">
        <v>420</v>
      </c>
      <c r="C99" s="193"/>
      <c r="D99" s="193"/>
      <c r="E99" s="193"/>
      <c r="F99" s="193"/>
      <c r="G99" s="49"/>
      <c r="H99" s="187"/>
      <c r="I99" s="187"/>
      <c r="L99" s="39"/>
      <c r="M99" s="39"/>
      <c r="N99" s="39"/>
      <c r="O99" s="39"/>
      <c r="P99" s="39"/>
      <c r="Q99" s="39"/>
      <c r="R99" s="39"/>
    </row>
    <row r="100" spans="1:18" ht="12.75" customHeight="1">
      <c r="A100" s="189"/>
      <c r="B100" s="193" t="s">
        <v>421</v>
      </c>
      <c r="C100" s="193"/>
      <c r="D100" s="193"/>
      <c r="E100" s="193"/>
      <c r="F100" s="193"/>
      <c r="G100" s="49"/>
      <c r="H100" s="187"/>
      <c r="I100" s="187"/>
      <c r="L100" s="231"/>
      <c r="M100" s="39"/>
      <c r="N100" s="39"/>
      <c r="O100" s="39"/>
      <c r="P100" s="39"/>
      <c r="Q100" s="39"/>
      <c r="R100" s="39"/>
    </row>
    <row r="101" spans="1:18">
      <c r="A101" s="33"/>
      <c r="B101" s="216"/>
      <c r="C101" s="216"/>
      <c r="D101" s="216"/>
      <c r="E101" s="216"/>
      <c r="F101" s="216"/>
      <c r="H101" s="47">
        <f ca="1">'Бланк заказа Cedral 2020'!F317</f>
        <v>1590</v>
      </c>
      <c r="I101" s="131">
        <f>H101/0.6696</f>
        <v>2374.5519713261651</v>
      </c>
      <c r="L101" s="231"/>
      <c r="M101" s="39"/>
      <c r="N101" s="39"/>
      <c r="O101" s="39"/>
      <c r="P101" s="39"/>
      <c r="Q101" s="39"/>
      <c r="R101" s="39"/>
    </row>
    <row r="102" spans="1:18" ht="14.25" customHeight="1">
      <c r="A102" s="193" t="s">
        <v>448</v>
      </c>
      <c r="B102" s="193"/>
      <c r="C102" s="193"/>
      <c r="D102" s="193"/>
      <c r="E102" s="193"/>
      <c r="F102" s="193"/>
      <c r="G102" s="49"/>
      <c r="H102" s="187" t="s">
        <v>461</v>
      </c>
      <c r="I102" s="220" t="s">
        <v>462</v>
      </c>
      <c r="L102" s="39"/>
      <c r="M102" s="39"/>
      <c r="N102" s="39"/>
      <c r="O102" s="39"/>
      <c r="P102" s="39"/>
      <c r="Q102" s="39"/>
      <c r="R102" s="39"/>
    </row>
    <row r="103" spans="1:18" ht="12" customHeight="1">
      <c r="A103" s="232"/>
      <c r="B103" s="193" t="s">
        <v>422</v>
      </c>
      <c r="C103" s="193"/>
      <c r="D103" s="193"/>
      <c r="E103" s="193"/>
      <c r="F103" s="193"/>
      <c r="G103" s="49"/>
      <c r="H103" s="187"/>
      <c r="I103" s="220"/>
      <c r="L103" s="39"/>
      <c r="M103" s="39"/>
      <c r="N103" s="39"/>
      <c r="O103" s="83"/>
      <c r="P103" s="83"/>
      <c r="Q103" s="39"/>
      <c r="R103" s="39"/>
    </row>
    <row r="104" spans="1:18" ht="14.25" customHeight="1">
      <c r="A104" s="232"/>
      <c r="B104" s="193" t="s">
        <v>423</v>
      </c>
      <c r="C104" s="193"/>
      <c r="D104" s="193"/>
      <c r="E104" s="193"/>
      <c r="F104" s="193"/>
      <c r="G104" s="49"/>
      <c r="H104" s="187"/>
      <c r="I104" s="220"/>
      <c r="L104" s="39"/>
      <c r="M104" s="39"/>
      <c r="N104" s="39"/>
      <c r="O104" s="39"/>
      <c r="P104" s="39"/>
      <c r="Q104" s="39"/>
      <c r="R104" s="39"/>
    </row>
    <row r="105" spans="1:18">
      <c r="A105" s="33"/>
      <c r="B105" s="216"/>
      <c r="C105" s="216"/>
      <c r="D105" s="216"/>
      <c r="E105" s="216"/>
      <c r="F105" s="216"/>
      <c r="H105" s="132">
        <f ca="1">'Бланк заказа Cedral 2020'!F349</f>
        <v>1819</v>
      </c>
      <c r="I105" s="131">
        <f>H105/0.6696</f>
        <v>2716.5471923536443</v>
      </c>
    </row>
    <row r="106" spans="1:18" ht="12.75">
      <c r="A106" s="51"/>
      <c r="B106" s="193" t="s">
        <v>412</v>
      </c>
      <c r="C106" s="193"/>
      <c r="D106" s="193"/>
      <c r="E106" s="193"/>
      <c r="F106" s="193"/>
      <c r="G106" s="193"/>
      <c r="H106" s="227" t="s">
        <v>461</v>
      </c>
      <c r="I106" s="227"/>
    </row>
    <row r="107" spans="1:18" s="39" customFormat="1" ht="90.75" customHeight="1">
      <c r="A107" s="52"/>
      <c r="B107" s="229"/>
      <c r="C107" s="229"/>
      <c r="D107" s="229"/>
      <c r="E107" s="229"/>
      <c r="F107" s="176" t="s">
        <v>438</v>
      </c>
      <c r="G107" s="186"/>
      <c r="H107" s="228">
        <f ca="1">'Бланк заказа Cedral 2020'!F490</f>
        <v>1922</v>
      </c>
      <c r="I107" s="228"/>
      <c r="J107"/>
    </row>
    <row r="108" spans="1:18" s="39" customFormat="1" ht="13.5" customHeight="1">
      <c r="A108" s="44"/>
      <c r="B108" s="169" t="s">
        <v>424</v>
      </c>
      <c r="C108" s="194"/>
      <c r="D108" s="194"/>
      <c r="E108" s="194"/>
      <c r="F108" s="72"/>
      <c r="G108" s="72"/>
      <c r="H108" s="67"/>
      <c r="I108" s="61"/>
    </row>
    <row r="109" spans="1:18" s="39" customFormat="1" ht="87" customHeight="1">
      <c r="A109" s="53"/>
      <c r="B109" s="15"/>
      <c r="C109" s="54"/>
      <c r="D109" s="225"/>
      <c r="E109" s="225"/>
      <c r="F109" s="196" t="s">
        <v>431</v>
      </c>
      <c r="G109" s="196"/>
      <c r="H109" s="226">
        <f ca="1">'Бланк заказа Cedral 2020'!F521</f>
        <v>1228</v>
      </c>
      <c r="I109" s="226"/>
    </row>
    <row r="110" spans="1:18" ht="14.25" customHeight="1">
      <c r="A110" s="44"/>
      <c r="B110" s="169" t="str">
        <f ca="1">'Бланк заказа Cedral 2020'!B520</f>
        <v>Внутренний угловой профиль</v>
      </c>
      <c r="C110" s="194"/>
      <c r="D110" s="194"/>
      <c r="E110" s="194"/>
      <c r="F110" s="72"/>
      <c r="G110" s="72"/>
      <c r="H110" s="48"/>
      <c r="I110" s="58"/>
    </row>
    <row r="111" spans="1:18" s="39" customFormat="1" ht="90.75" customHeight="1">
      <c r="A111" s="55"/>
      <c r="B111" s="234"/>
      <c r="C111" s="235"/>
      <c r="D111" s="235"/>
      <c r="E111" s="235"/>
      <c r="F111" s="196" t="s">
        <v>439</v>
      </c>
      <c r="G111" s="197"/>
      <c r="H111" s="178">
        <f ca="1">'Бланк заказа Cedral 2020'!F552</f>
        <v>1306</v>
      </c>
      <c r="I111" s="178"/>
    </row>
    <row r="112" spans="1:18">
      <c r="A112" s="44"/>
      <c r="B112" s="169" t="str">
        <f ca="1">'Бланк заказа Cedral 2020'!B551</f>
        <v xml:space="preserve">Профиль для обрамления проёмов </v>
      </c>
      <c r="C112" s="169"/>
      <c r="D112" s="169"/>
      <c r="E112" s="169"/>
      <c r="F112" s="169"/>
      <c r="G112" s="169"/>
      <c r="H112" s="48"/>
      <c r="I112" s="58"/>
    </row>
    <row r="113" spans="1:13" s="39" customFormat="1" ht="90" customHeight="1">
      <c r="A113" s="55"/>
      <c r="B113" s="229"/>
      <c r="C113" s="229"/>
      <c r="D113" s="229"/>
      <c r="E113" s="229"/>
      <c r="F113" s="195" t="s">
        <v>425</v>
      </c>
      <c r="G113" s="186"/>
      <c r="H113" s="178">
        <f ca="1">'Бланк заказа Cedral 2020'!F456</f>
        <v>1169</v>
      </c>
      <c r="I113" s="178"/>
    </row>
    <row r="114" spans="1:13" s="39" customFormat="1">
      <c r="A114" s="44"/>
      <c r="B114" s="169" t="s">
        <v>440</v>
      </c>
      <c r="C114" s="169"/>
      <c r="D114" s="169"/>
      <c r="E114" s="169"/>
      <c r="F114" s="169"/>
      <c r="G114" s="169"/>
      <c r="H114" s="65"/>
      <c r="I114" s="59"/>
    </row>
    <row r="115" spans="1:13" ht="90" customHeight="1">
      <c r="A115" s="30"/>
      <c r="B115" s="210"/>
      <c r="C115" s="210"/>
      <c r="D115" s="210"/>
      <c r="E115" s="210"/>
      <c r="F115" s="196" t="s">
        <v>426</v>
      </c>
      <c r="G115" s="197"/>
      <c r="H115" s="177">
        <f ca="1">'Бланк заказа Cedral 2020'!F583</f>
        <v>1388</v>
      </c>
      <c r="I115" s="177"/>
      <c r="M115"/>
    </row>
    <row r="116" spans="1:13" ht="12.75" customHeight="1">
      <c r="A116" s="44"/>
      <c r="B116" s="169" t="s">
        <v>234</v>
      </c>
      <c r="C116" s="169"/>
      <c r="D116" s="169"/>
      <c r="E116" s="169"/>
      <c r="F116" s="169"/>
      <c r="G116" s="169"/>
      <c r="H116" s="48"/>
      <c r="I116" s="58"/>
    </row>
    <row r="117" spans="1:13" s="39" customFormat="1" ht="90" customHeight="1">
      <c r="A117" s="55"/>
      <c r="B117" s="229"/>
      <c r="C117" s="229"/>
      <c r="D117" s="229"/>
      <c r="E117" s="54"/>
      <c r="F117" s="185" t="str">
        <f ca="1">'Бланк заказа Cedral 2020'!B381</f>
        <v>(Бельгия) Кляммер + винт нарезной для крепления доски из фиброцемента с пазом 250 шт./кор. (по дереву)</v>
      </c>
      <c r="G117" s="186"/>
      <c r="H117" s="178">
        <f ca="1">'Бланк заказа Cedral 2020'!F381</f>
        <v>5649</v>
      </c>
      <c r="I117" s="178"/>
      <c r="L117"/>
    </row>
    <row r="118" spans="1:13" s="39" customFormat="1" ht="15.75" customHeight="1">
      <c r="A118" s="44"/>
      <c r="B118" s="169" t="s">
        <v>447</v>
      </c>
      <c r="C118" s="169"/>
      <c r="D118" s="169"/>
      <c r="E118" s="169"/>
      <c r="F118" s="169"/>
      <c r="G118" s="169"/>
      <c r="H118" s="65"/>
      <c r="I118" s="59"/>
    </row>
    <row r="119" spans="1:13" ht="90.75" customHeight="1">
      <c r="A119" s="31"/>
      <c r="B119" s="230"/>
      <c r="C119" s="230"/>
      <c r="D119" s="230"/>
      <c r="E119" s="230"/>
      <c r="F119" s="181" t="str">
        <f ca="1">'Бланк заказа Cedral 2020'!B382</f>
        <v>(Бельгия) Кляммер + заклёпка для кляммера для крепления доски из фиброцемента с пазом 250 шт./кор. (по металлу)</v>
      </c>
      <c r="G119" s="182"/>
      <c r="H119" s="178">
        <f ca="1">'Бланк заказа Cedral 2020'!F382</f>
        <v>5649</v>
      </c>
      <c r="I119" s="178"/>
    </row>
    <row r="120" spans="1:13" ht="18" customHeight="1">
      <c r="A120" s="44"/>
      <c r="B120" s="169" t="s">
        <v>446</v>
      </c>
      <c r="C120" s="169"/>
      <c r="D120" s="169"/>
      <c r="E120" s="169"/>
      <c r="F120" s="169"/>
      <c r="G120" s="169"/>
      <c r="H120" s="84"/>
      <c r="I120" s="85"/>
    </row>
    <row r="121" spans="1:13" ht="90.75" customHeight="1">
      <c r="A121" s="31"/>
      <c r="B121" s="153"/>
      <c r="C121" s="153"/>
      <c r="D121" s="153"/>
      <c r="E121" s="153"/>
      <c r="F121" s="181" t="str">
        <f ca="1">'Бланк заказа Cedral 2020'!B383</f>
        <v>(Россия) Кляммер + саморез 3,9х30мм для крепления доски Cedral Click 250 шт./кор. (по дереву)</v>
      </c>
      <c r="G121" s="182"/>
      <c r="H121" s="178">
        <f ca="1">'Бланк заказа Cedral 2020'!F383</f>
        <v>4910</v>
      </c>
      <c r="I121" s="178"/>
    </row>
    <row r="122" spans="1:13" s="39" customFormat="1" ht="15.75" customHeight="1">
      <c r="A122" s="44"/>
      <c r="B122" s="169" t="s">
        <v>583</v>
      </c>
      <c r="C122" s="169"/>
      <c r="D122" s="169"/>
      <c r="E122" s="169"/>
      <c r="F122" s="169"/>
      <c r="G122" s="169"/>
      <c r="H122" s="65"/>
      <c r="I122" s="59"/>
    </row>
    <row r="123" spans="1:13" ht="95.45" customHeight="1">
      <c r="A123" s="31"/>
      <c r="B123" s="153"/>
      <c r="C123" s="153"/>
      <c r="D123" s="153"/>
      <c r="E123" s="153"/>
      <c r="F123" s="181" t="str">
        <f ca="1">'Бланк заказа Cedral 2020'!B384</f>
        <v>(Россия) Кляммер + заклёпка 4,2х8мм для крепления доски Cedral Click 250 шт./кор.  (по металлу)</v>
      </c>
      <c r="G123" s="182"/>
      <c r="H123" s="178">
        <f ca="1">'Бланк заказа Cedral 2020'!F384</f>
        <v>4910</v>
      </c>
      <c r="I123" s="178"/>
    </row>
    <row r="124" spans="1:13" ht="18" customHeight="1">
      <c r="A124" s="44"/>
      <c r="B124" s="169" t="s">
        <v>582</v>
      </c>
      <c r="C124" s="169"/>
      <c r="D124" s="169"/>
      <c r="E124" s="169"/>
      <c r="F124" s="169"/>
      <c r="G124" s="169"/>
      <c r="H124" s="84"/>
      <c r="I124" s="85"/>
    </row>
    <row r="125" spans="1:13" s="39" customFormat="1" ht="87" customHeight="1">
      <c r="A125" s="42"/>
      <c r="B125" s="170"/>
      <c r="C125" s="170"/>
      <c r="D125" s="170"/>
      <c r="E125" s="170"/>
      <c r="F125" s="171" t="s">
        <v>478</v>
      </c>
      <c r="G125" s="172"/>
      <c r="H125" s="173">
        <f ca="1">'Бланк заказа Cedral 2020'!F420</f>
        <v>1602</v>
      </c>
      <c r="I125" s="173"/>
      <c r="M125"/>
    </row>
    <row r="126" spans="1:13" s="39" customFormat="1" ht="12.75" customHeight="1">
      <c r="A126" s="44"/>
      <c r="B126" s="169" t="s">
        <v>454</v>
      </c>
      <c r="C126" s="169"/>
      <c r="D126" s="169"/>
      <c r="E126" s="169"/>
      <c r="F126" s="169"/>
      <c r="G126" s="169"/>
      <c r="H126" s="65"/>
      <c r="I126" s="59"/>
    </row>
    <row r="127" spans="1:13" s="39" customFormat="1" ht="90.75" customHeight="1">
      <c r="A127" s="55"/>
      <c r="B127" s="198"/>
      <c r="C127" s="198"/>
      <c r="D127" s="198"/>
      <c r="E127" s="198"/>
      <c r="F127" s="185" t="s">
        <v>427</v>
      </c>
      <c r="G127" s="186"/>
      <c r="H127" s="178">
        <f ca="1">'Бланк заказа Cedral 2020'!F386</f>
        <v>18601</v>
      </c>
      <c r="I127" s="178"/>
    </row>
    <row r="128" spans="1:13" s="39" customFormat="1" ht="12" customHeight="1">
      <c r="A128" s="44"/>
      <c r="B128" s="169" t="s">
        <v>112</v>
      </c>
      <c r="C128" s="169"/>
      <c r="D128" s="169"/>
      <c r="E128" s="169"/>
      <c r="F128" s="169"/>
      <c r="G128" s="169"/>
      <c r="H128" s="65"/>
      <c r="I128" s="59"/>
    </row>
    <row r="129" spans="1:12" s="39" customFormat="1" ht="90" customHeight="1">
      <c r="A129" s="55"/>
      <c r="B129" s="198"/>
      <c r="C129" s="198"/>
      <c r="D129" s="198"/>
      <c r="E129" s="198"/>
      <c r="F129" s="195" t="s">
        <v>425</v>
      </c>
      <c r="G129" s="186"/>
      <c r="H129" s="233">
        <f ca="1">'Бланк заказа Cedral 2020'!F457</f>
        <v>1042</v>
      </c>
      <c r="I129" s="233"/>
    </row>
    <row r="130" spans="1:12" s="39" customFormat="1" ht="12.75" customHeight="1">
      <c r="A130" s="43"/>
      <c r="B130" s="188" t="s">
        <v>441</v>
      </c>
      <c r="C130" s="188"/>
      <c r="D130" s="188"/>
      <c r="E130" s="188"/>
      <c r="F130" s="188"/>
      <c r="G130" s="188"/>
      <c r="H130" s="68"/>
      <c r="I130" s="62"/>
    </row>
    <row r="131" spans="1:12" ht="90" customHeight="1">
      <c r="A131" s="41"/>
      <c r="B131" s="180"/>
      <c r="C131" s="180"/>
      <c r="D131" s="180"/>
      <c r="E131" s="180"/>
      <c r="F131" s="171" t="s">
        <v>429</v>
      </c>
      <c r="G131" s="172"/>
      <c r="H131" s="173">
        <f ca="1">'Бланк заказа Cedral 2020'!F455</f>
        <v>819</v>
      </c>
      <c r="I131" s="173"/>
    </row>
    <row r="132" spans="1:12">
      <c r="A132" s="44"/>
      <c r="B132" s="169" t="s">
        <v>444</v>
      </c>
      <c r="C132" s="169"/>
      <c r="D132" s="169"/>
      <c r="E132" s="169"/>
      <c r="F132" s="169"/>
      <c r="G132" s="169"/>
      <c r="H132" s="65"/>
      <c r="I132" s="59"/>
    </row>
    <row r="133" spans="1:12" ht="90.75" customHeight="1">
      <c r="A133" s="41"/>
      <c r="B133" s="180"/>
      <c r="C133" s="180"/>
      <c r="D133" s="180"/>
      <c r="E133" s="180"/>
      <c r="F133" s="171" t="s">
        <v>428</v>
      </c>
      <c r="G133" s="172"/>
      <c r="H133" s="173">
        <f ca="1">'Бланк заказа Cedral 2020'!F454</f>
        <v>526</v>
      </c>
      <c r="I133" s="173"/>
    </row>
    <row r="134" spans="1:12">
      <c r="A134" s="44"/>
      <c r="B134" s="169" t="s">
        <v>445</v>
      </c>
      <c r="C134" s="169"/>
      <c r="D134" s="169"/>
      <c r="E134" s="169"/>
      <c r="F134" s="72"/>
      <c r="G134" s="72"/>
      <c r="H134" s="65"/>
      <c r="I134" s="59"/>
    </row>
    <row r="135" spans="1:12" ht="92.25" customHeight="1">
      <c r="A135" s="37"/>
      <c r="B135" s="184"/>
      <c r="C135" s="184"/>
      <c r="D135" s="184"/>
      <c r="E135" s="184"/>
      <c r="F135" s="171" t="s">
        <v>434</v>
      </c>
      <c r="G135" s="172"/>
      <c r="H135" s="173">
        <f ca="1">'Бланк заказа Cedral 2020'!F388</f>
        <v>1335</v>
      </c>
      <c r="I135" s="173"/>
      <c r="K135"/>
    </row>
    <row r="136" spans="1:12" s="39" customFormat="1" ht="12.75" customHeight="1">
      <c r="A136" s="44"/>
      <c r="B136" s="169" t="s">
        <v>442</v>
      </c>
      <c r="C136" s="169"/>
      <c r="D136" s="169"/>
      <c r="E136" s="169"/>
      <c r="F136" s="169"/>
      <c r="G136" s="169"/>
      <c r="H136" s="65"/>
      <c r="I136" s="59"/>
    </row>
    <row r="137" spans="1:12" s="39" customFormat="1" ht="91.5" customHeight="1">
      <c r="A137" s="41"/>
      <c r="B137" s="180"/>
      <c r="C137" s="180"/>
      <c r="D137" s="180"/>
      <c r="E137" s="180"/>
      <c r="F137" s="179" t="s">
        <v>436</v>
      </c>
      <c r="G137" s="179"/>
      <c r="H137" s="173">
        <f ca="1">'Бланк заказа Cedral 2020'!F385</f>
        <v>1260</v>
      </c>
      <c r="I137" s="173"/>
      <c r="L137" s="15"/>
    </row>
    <row r="138" spans="1:12" s="39" customFormat="1" ht="12.75" customHeight="1">
      <c r="A138" s="44"/>
      <c r="B138" s="169" t="s">
        <v>443</v>
      </c>
      <c r="C138" s="169"/>
      <c r="D138" s="169"/>
      <c r="E138" s="169"/>
      <c r="F138" s="169"/>
      <c r="G138" s="169"/>
      <c r="H138" s="67"/>
      <c r="I138" s="61"/>
    </row>
    <row r="139" spans="1:12">
      <c r="A139" s="33"/>
      <c r="B139" s="34"/>
      <c r="C139" s="28"/>
      <c r="D139" s="28"/>
      <c r="E139" s="28"/>
      <c r="F139" s="28"/>
      <c r="G139" s="36"/>
    </row>
    <row r="140" spans="1:12">
      <c r="A140" s="43"/>
      <c r="B140" s="188" t="s">
        <v>453</v>
      </c>
      <c r="C140" s="188"/>
      <c r="D140" s="188"/>
      <c r="E140" s="188"/>
      <c r="F140" s="188"/>
      <c r="G140" s="188"/>
    </row>
    <row r="141" spans="1:12">
      <c r="A141" s="33"/>
      <c r="B141" s="34"/>
      <c r="C141" s="28"/>
      <c r="D141" s="28"/>
      <c r="E141" s="28"/>
      <c r="F141" s="28"/>
      <c r="G141" s="36"/>
    </row>
    <row r="142" spans="1:12">
      <c r="A142" s="33"/>
      <c r="B142" s="34"/>
      <c r="C142" s="28"/>
      <c r="D142" s="28"/>
      <c r="E142" s="28"/>
      <c r="F142" s="28"/>
      <c r="G142" s="36"/>
    </row>
    <row r="143" spans="1:12">
      <c r="A143" s="33"/>
      <c r="B143" s="33"/>
      <c r="C143" s="28"/>
      <c r="D143" s="28"/>
      <c r="E143" s="28"/>
      <c r="F143" s="28"/>
      <c r="G143" s="36"/>
    </row>
    <row r="144" spans="1:12">
      <c r="A144" s="33"/>
      <c r="B144" s="34"/>
      <c r="C144" s="28"/>
      <c r="D144" s="28"/>
      <c r="E144" s="28"/>
      <c r="F144" s="28"/>
      <c r="G144" s="36"/>
    </row>
    <row r="145" spans="1:9">
      <c r="A145" s="33"/>
      <c r="B145" s="34"/>
      <c r="C145" s="28"/>
      <c r="D145" s="28"/>
      <c r="E145" s="28"/>
      <c r="F145" s="28"/>
      <c r="G145" s="36"/>
    </row>
    <row r="146" spans="1:9">
      <c r="A146" s="33"/>
      <c r="B146" s="34"/>
      <c r="C146" s="28"/>
      <c r="D146" s="28"/>
      <c r="E146" s="28"/>
      <c r="F146" s="28"/>
      <c r="G146" s="36"/>
    </row>
    <row r="147" spans="1:9">
      <c r="A147" s="33"/>
      <c r="B147" s="34"/>
      <c r="C147" s="28"/>
      <c r="D147" s="28"/>
      <c r="E147" s="28"/>
      <c r="F147" s="28"/>
      <c r="G147" s="36"/>
    </row>
    <row r="148" spans="1:9">
      <c r="A148" s="33"/>
      <c r="B148" s="34"/>
      <c r="C148" s="28"/>
      <c r="D148" s="28"/>
      <c r="E148" s="28"/>
      <c r="F148" s="28"/>
      <c r="G148" s="36"/>
    </row>
    <row r="149" spans="1:9">
      <c r="A149" s="33"/>
      <c r="B149" s="34"/>
      <c r="C149" s="28"/>
      <c r="D149" s="28"/>
      <c r="E149" s="28"/>
      <c r="F149" s="28"/>
      <c r="G149" s="36"/>
    </row>
    <row r="150" spans="1:9">
      <c r="A150" s="33"/>
      <c r="B150" s="34"/>
      <c r="C150" s="28"/>
      <c r="D150" s="28"/>
      <c r="E150" s="28"/>
      <c r="F150" s="28"/>
      <c r="G150" s="36"/>
    </row>
    <row r="151" spans="1:9">
      <c r="A151" s="33"/>
      <c r="B151" s="34"/>
      <c r="C151" s="28"/>
      <c r="D151" s="28"/>
      <c r="E151" s="28"/>
      <c r="F151" s="28"/>
      <c r="G151" s="36"/>
    </row>
    <row r="152" spans="1:9">
      <c r="A152" s="33"/>
      <c r="B152" s="34"/>
      <c r="C152" s="28"/>
      <c r="D152" s="28"/>
      <c r="E152" s="28"/>
      <c r="F152" s="28"/>
      <c r="G152" s="36"/>
    </row>
    <row r="153" spans="1:9">
      <c r="A153" s="33"/>
      <c r="B153" s="34"/>
      <c r="C153" s="28"/>
      <c r="D153" s="28"/>
      <c r="E153" s="28"/>
      <c r="F153" s="28"/>
      <c r="G153" s="36"/>
    </row>
    <row r="154" spans="1:9">
      <c r="A154" s="33"/>
      <c r="B154" s="34"/>
      <c r="C154" s="28"/>
      <c r="D154" s="28"/>
      <c r="E154" s="28"/>
      <c r="F154" s="28"/>
      <c r="G154" s="36"/>
    </row>
    <row r="155" spans="1:9">
      <c r="A155" s="33"/>
      <c r="B155" s="34"/>
      <c r="C155" s="28"/>
      <c r="D155" s="28"/>
      <c r="E155" s="28"/>
      <c r="F155" s="28"/>
      <c r="G155" s="36"/>
    </row>
    <row r="156" spans="1:9">
      <c r="A156" s="33"/>
      <c r="B156" s="34"/>
      <c r="C156" s="28"/>
      <c r="D156" s="28"/>
      <c r="E156" s="28"/>
      <c r="F156" s="28"/>
      <c r="G156" s="36"/>
    </row>
    <row r="157" spans="1:9">
      <c r="A157" s="33"/>
      <c r="B157" s="34"/>
      <c r="C157" s="28"/>
      <c r="D157" s="28"/>
      <c r="E157" s="28"/>
      <c r="F157" s="28"/>
      <c r="G157" s="36"/>
    </row>
    <row r="158" spans="1:9">
      <c r="A158" s="33"/>
      <c r="B158" s="34"/>
      <c r="C158" s="28"/>
      <c r="D158" s="28"/>
      <c r="E158" s="28"/>
      <c r="F158" s="28"/>
      <c r="G158" s="36"/>
    </row>
    <row r="159" spans="1:9">
      <c r="A159" s="33"/>
      <c r="B159" s="34"/>
      <c r="C159" s="28"/>
      <c r="E159" s="28"/>
      <c r="F159" s="28"/>
      <c r="G159" s="36"/>
    </row>
    <row r="160" spans="1:9">
      <c r="A160" s="51"/>
      <c r="B160" s="81" t="s">
        <v>508</v>
      </c>
      <c r="C160" s="82"/>
      <c r="D160" s="82"/>
      <c r="E160" s="51"/>
      <c r="F160" s="51"/>
      <c r="G160" s="88"/>
      <c r="H160" s="52"/>
      <c r="I160" s="52"/>
    </row>
    <row r="161" spans="1:9">
      <c r="A161" s="51"/>
      <c r="B161" s="81"/>
      <c r="C161" s="82"/>
      <c r="D161" s="82"/>
      <c r="E161" s="51"/>
      <c r="F161" s="51"/>
      <c r="G161" s="88"/>
      <c r="H161" s="52"/>
      <c r="I161" s="52"/>
    </row>
    <row r="162" spans="1:9">
      <c r="A162" s="73" t="s">
        <v>506</v>
      </c>
      <c r="B162" s="87"/>
      <c r="C162" s="78"/>
      <c r="D162" s="78"/>
      <c r="E162" s="79"/>
      <c r="F162" s="79"/>
      <c r="G162" s="36"/>
      <c r="H162" s="36"/>
      <c r="I162" s="36"/>
    </row>
    <row r="163" spans="1:9" ht="12.75">
      <c r="A163" s="73" t="s">
        <v>509</v>
      </c>
      <c r="E163" s="79"/>
      <c r="F163" s="79"/>
      <c r="G163" s="36"/>
      <c r="H163" s="36"/>
      <c r="I163" s="36"/>
    </row>
    <row r="164" spans="1:9" ht="15">
      <c r="A164" s="87" t="s">
        <v>507</v>
      </c>
      <c r="E164" s="36"/>
      <c r="F164" s="36"/>
      <c r="G164" s="36"/>
      <c r="H164" s="36"/>
      <c r="I164" s="36"/>
    </row>
    <row r="165" spans="1:9" ht="15">
      <c r="A165" s="87"/>
      <c r="E165" s="36"/>
      <c r="F165" s="36"/>
      <c r="G165" s="36"/>
      <c r="H165" s="36"/>
      <c r="I165" s="36"/>
    </row>
    <row r="166" spans="1:9">
      <c r="A166" s="81"/>
      <c r="B166" s="81" t="s">
        <v>457</v>
      </c>
      <c r="C166" s="81"/>
      <c r="D166" s="81"/>
      <c r="E166" s="81"/>
      <c r="F166" s="81"/>
      <c r="G166" s="36"/>
      <c r="H166" s="36"/>
      <c r="I166" s="36"/>
    </row>
    <row r="167" spans="1:9">
      <c r="A167" s="63"/>
      <c r="B167" s="77" t="s">
        <v>455</v>
      </c>
      <c r="C167" s="78"/>
      <c r="D167" s="78"/>
      <c r="E167" s="77" t="s">
        <v>456</v>
      </c>
      <c r="F167" s="78"/>
      <c r="G167" s="70"/>
      <c r="H167" s="63"/>
      <c r="I167" s="63"/>
    </row>
    <row r="168" spans="1:9">
      <c r="A168" s="63"/>
      <c r="B168" s="80" t="s">
        <v>450</v>
      </c>
      <c r="C168" s="78"/>
      <c r="D168" s="78"/>
      <c r="E168" s="80" t="s">
        <v>450</v>
      </c>
      <c r="F168" s="78"/>
      <c r="G168" s="70"/>
      <c r="H168" s="63"/>
      <c r="I168" s="63"/>
    </row>
    <row r="169" spans="1:9">
      <c r="A169" s="63"/>
      <c r="B169" s="80"/>
      <c r="C169" s="78"/>
      <c r="D169" s="78"/>
      <c r="E169" s="80"/>
      <c r="F169" s="78"/>
      <c r="G169" s="70"/>
      <c r="H169" s="63"/>
      <c r="I169" s="63"/>
    </row>
    <row r="170" spans="1:9" ht="18" customHeight="1">
      <c r="A170" s="36"/>
      <c r="B170" s="174" t="s">
        <v>584</v>
      </c>
      <c r="C170" s="175"/>
      <c r="D170" s="175"/>
      <c r="E170" s="175"/>
      <c r="F170" s="175"/>
      <c r="G170" s="64"/>
      <c r="H170" s="36"/>
      <c r="I170" s="36"/>
    </row>
    <row r="171" spans="1:9" ht="18" customHeight="1">
      <c r="A171" s="36"/>
      <c r="B171" s="175"/>
      <c r="C171" s="175"/>
      <c r="D171" s="175"/>
      <c r="E171" s="175"/>
      <c r="F171" s="175"/>
      <c r="G171" s="64"/>
      <c r="H171" s="36"/>
      <c r="I171" s="36"/>
    </row>
    <row r="172" spans="1:9">
      <c r="D172" s="75"/>
    </row>
    <row r="173" spans="1:9">
      <c r="D173" s="74"/>
    </row>
    <row r="179" spans="4:4">
      <c r="D179" s="21"/>
    </row>
  </sheetData>
  <mergeCells count="188">
    <mergeCell ref="F111:G111"/>
    <mergeCell ref="B138:G138"/>
    <mergeCell ref="B140:G140"/>
    <mergeCell ref="B137:E137"/>
    <mergeCell ref="F137:G137"/>
    <mergeCell ref="B133:E133"/>
    <mergeCell ref="F133:G133"/>
    <mergeCell ref="B131:E131"/>
    <mergeCell ref="F131:G131"/>
    <mergeCell ref="H137:I137"/>
    <mergeCell ref="B134:E134"/>
    <mergeCell ref="B135:E135"/>
    <mergeCell ref="F135:G135"/>
    <mergeCell ref="H135:I135"/>
    <mergeCell ref="B136:G136"/>
    <mergeCell ref="H133:I133"/>
    <mergeCell ref="B130:G130"/>
    <mergeCell ref="B126:G126"/>
    <mergeCell ref="H127:I127"/>
    <mergeCell ref="F129:G129"/>
    <mergeCell ref="H129:I129"/>
    <mergeCell ref="B129:E129"/>
    <mergeCell ref="B127:E127"/>
    <mergeCell ref="B128:G128"/>
    <mergeCell ref="F127:G127"/>
    <mergeCell ref="B32:E32"/>
    <mergeCell ref="B35:E35"/>
    <mergeCell ref="Q96:Q97"/>
    <mergeCell ref="L100:L101"/>
    <mergeCell ref="B103:F103"/>
    <mergeCell ref="A102:F102"/>
    <mergeCell ref="A103:A104"/>
    <mergeCell ref="B101:F101"/>
    <mergeCell ref="H119:I119"/>
    <mergeCell ref="B119:E119"/>
    <mergeCell ref="B118:G118"/>
    <mergeCell ref="B120:G120"/>
    <mergeCell ref="B122:G122"/>
    <mergeCell ref="B124:G124"/>
    <mergeCell ref="I102:I104"/>
    <mergeCell ref="B116:G116"/>
    <mergeCell ref="B115:E115"/>
    <mergeCell ref="H115:I115"/>
    <mergeCell ref="B113:E113"/>
    <mergeCell ref="B114:G114"/>
    <mergeCell ref="H113:I113"/>
    <mergeCell ref="H111:I111"/>
    <mergeCell ref="B105:F105"/>
    <mergeCell ref="B111:E111"/>
    <mergeCell ref="B36:G36"/>
    <mergeCell ref="B48:G48"/>
    <mergeCell ref="B104:F104"/>
    <mergeCell ref="B106:G106"/>
    <mergeCell ref="H106:I106"/>
    <mergeCell ref="B108:E108"/>
    <mergeCell ref="F107:G107"/>
    <mergeCell ref="H107:I107"/>
    <mergeCell ref="B107:E107"/>
    <mergeCell ref="H102:H104"/>
    <mergeCell ref="F33:G33"/>
    <mergeCell ref="F45:G45"/>
    <mergeCell ref="D109:E109"/>
    <mergeCell ref="H109:I109"/>
    <mergeCell ref="F109:G109"/>
    <mergeCell ref="B26:E26"/>
    <mergeCell ref="B29:E29"/>
    <mergeCell ref="B31:E31"/>
    <mergeCell ref="F29:G29"/>
    <mergeCell ref="B37:E37"/>
    <mergeCell ref="I13:I14"/>
    <mergeCell ref="H19:I19"/>
    <mergeCell ref="B17:E17"/>
    <mergeCell ref="B18:G18"/>
    <mergeCell ref="A16:F16"/>
    <mergeCell ref="G16:I16"/>
    <mergeCell ref="B19:E19"/>
    <mergeCell ref="H17:I17"/>
    <mergeCell ref="H18:I18"/>
    <mergeCell ref="G7:I7"/>
    <mergeCell ref="B23:E23"/>
    <mergeCell ref="F19:G19"/>
    <mergeCell ref="B24:G24"/>
    <mergeCell ref="B22:G22"/>
    <mergeCell ref="B20:G20"/>
    <mergeCell ref="B14:F14"/>
    <mergeCell ref="H10:H11"/>
    <mergeCell ref="I10:I11"/>
    <mergeCell ref="H13:H14"/>
    <mergeCell ref="A10:A11"/>
    <mergeCell ref="B34:G34"/>
    <mergeCell ref="T1:U1"/>
    <mergeCell ref="S2:U2"/>
    <mergeCell ref="S3:U3"/>
    <mergeCell ref="B15:F15"/>
    <mergeCell ref="F17:G17"/>
    <mergeCell ref="B12:F12"/>
    <mergeCell ref="B13:F13"/>
    <mergeCell ref="G6:I6"/>
    <mergeCell ref="A13:A14"/>
    <mergeCell ref="B10:F10"/>
    <mergeCell ref="A4:D5"/>
    <mergeCell ref="A1:D3"/>
    <mergeCell ref="E1:G1"/>
    <mergeCell ref="E2:G5"/>
    <mergeCell ref="G8:I8"/>
    <mergeCell ref="G9:I9"/>
    <mergeCell ref="B11:F11"/>
    <mergeCell ref="A9:F9"/>
    <mergeCell ref="H1:I5"/>
    <mergeCell ref="F117:G117"/>
    <mergeCell ref="F113:G113"/>
    <mergeCell ref="F115:G115"/>
    <mergeCell ref="H25:I25"/>
    <mergeCell ref="H27:I27"/>
    <mergeCell ref="F27:G27"/>
    <mergeCell ref="B100:F100"/>
    <mergeCell ref="B52:G52"/>
    <mergeCell ref="B51:E51"/>
    <mergeCell ref="B110:E110"/>
    <mergeCell ref="H35:I35"/>
    <mergeCell ref="H21:I21"/>
    <mergeCell ref="H23:I23"/>
    <mergeCell ref="B30:G30"/>
    <mergeCell ref="B28:G28"/>
    <mergeCell ref="H29:I29"/>
    <mergeCell ref="B21:E21"/>
    <mergeCell ref="B25:E25"/>
    <mergeCell ref="F25:G25"/>
    <mergeCell ref="B98:F98"/>
    <mergeCell ref="B27:E27"/>
    <mergeCell ref="H31:I31"/>
    <mergeCell ref="H39:I39"/>
    <mergeCell ref="F21:G21"/>
    <mergeCell ref="F23:G23"/>
    <mergeCell ref="F35:G35"/>
    <mergeCell ref="F31:G31"/>
    <mergeCell ref="B46:G46"/>
    <mergeCell ref="F47:G47"/>
    <mergeCell ref="B56:G56"/>
    <mergeCell ref="A98:A100"/>
    <mergeCell ref="B50:E50"/>
    <mergeCell ref="G94:I94"/>
    <mergeCell ref="G96:I96"/>
    <mergeCell ref="G95:I95"/>
    <mergeCell ref="G97:I97"/>
    <mergeCell ref="A93:F93"/>
    <mergeCell ref="G93:I93"/>
    <mergeCell ref="B99:F99"/>
    <mergeCell ref="H45:I45"/>
    <mergeCell ref="H33:I33"/>
    <mergeCell ref="A44:F44"/>
    <mergeCell ref="A42:F42"/>
    <mergeCell ref="H41:I41"/>
    <mergeCell ref="F41:G41"/>
    <mergeCell ref="B39:E39"/>
    <mergeCell ref="B41:E41"/>
    <mergeCell ref="B33:E33"/>
    <mergeCell ref="B38:G38"/>
    <mergeCell ref="B49:E49"/>
    <mergeCell ref="H121:I121"/>
    <mergeCell ref="H123:I123"/>
    <mergeCell ref="F121:G121"/>
    <mergeCell ref="F123:G123"/>
    <mergeCell ref="H47:I47"/>
    <mergeCell ref="B47:E47"/>
    <mergeCell ref="F51:G51"/>
    <mergeCell ref="H98:H100"/>
    <mergeCell ref="I98:I100"/>
    <mergeCell ref="H37:I37"/>
    <mergeCell ref="F37:G37"/>
    <mergeCell ref="F39:G39"/>
    <mergeCell ref="F43:G43"/>
    <mergeCell ref="H43:I43"/>
    <mergeCell ref="H51:I51"/>
    <mergeCell ref="H49:I49"/>
    <mergeCell ref="F49:G49"/>
    <mergeCell ref="A40:F40"/>
    <mergeCell ref="B45:E45"/>
    <mergeCell ref="B112:G112"/>
    <mergeCell ref="B132:G132"/>
    <mergeCell ref="B125:E125"/>
    <mergeCell ref="F125:G125"/>
    <mergeCell ref="H125:I125"/>
    <mergeCell ref="B170:F171"/>
    <mergeCell ref="H131:I131"/>
    <mergeCell ref="B117:D117"/>
    <mergeCell ref="H117:I117"/>
    <mergeCell ref="F119:G119"/>
  </mergeCells>
  <phoneticPr fontId="0" type="noConversion"/>
  <hyperlinks>
    <hyperlink ref="A164" r:id="rId1"/>
  </hyperlinks>
  <pageMargins left="3.937007874015748E-2" right="3.937007874015748E-2" top="0.19685039370078741" bottom="0" header="0.19685039370078741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P46"/>
  <sheetViews>
    <sheetView zoomScale="85" zoomScaleNormal="85" workbookViewId="0">
      <pane ySplit="4" topLeftCell="A23" activePane="bottomLeft" state="frozen"/>
      <selection pane="bottomLeft" activeCell="G42" sqref="G42"/>
    </sheetView>
  </sheetViews>
  <sheetFormatPr defaultRowHeight="15"/>
  <cols>
    <col min="1" max="1" width="19.85546875" style="93" customWidth="1"/>
    <col min="2" max="2" width="6.85546875" style="93" bestFit="1" customWidth="1"/>
    <col min="3" max="3" width="8.42578125" style="93" bestFit="1" customWidth="1"/>
    <col min="4" max="4" width="9.42578125" style="93" bestFit="1" customWidth="1"/>
    <col min="5" max="5" width="9.42578125" style="93" customWidth="1"/>
    <col min="6" max="6" width="16.5703125" style="93" bestFit="1" customWidth="1"/>
    <col min="7" max="7" width="7.85546875" style="93" customWidth="1"/>
    <col min="8" max="8" width="9.42578125" style="93" customWidth="1"/>
    <col min="9" max="9" width="8" style="93" bestFit="1" customWidth="1"/>
    <col min="10" max="10" width="11.5703125" style="93" bestFit="1" customWidth="1"/>
    <col min="11" max="16384" width="9.140625" style="93"/>
  </cols>
  <sheetData>
    <row r="1" spans="1:16" s="90" customFormat="1" ht="18">
      <c r="A1" s="239" t="s">
        <v>458</v>
      </c>
      <c r="B1" s="239"/>
      <c r="C1" s="239"/>
      <c r="D1" s="239"/>
      <c r="E1" s="239"/>
      <c r="F1" s="239"/>
      <c r="G1" s="239"/>
      <c r="H1" s="239"/>
      <c r="I1" s="239"/>
      <c r="J1" s="239"/>
      <c r="K1" s="89"/>
      <c r="L1" s="89"/>
    </row>
    <row r="2" spans="1:16">
      <c r="A2" s="91"/>
      <c r="B2" s="91"/>
      <c r="C2" s="91"/>
      <c r="D2" s="91"/>
      <c r="E2" s="91"/>
      <c r="F2" s="91"/>
      <c r="J2" s="91"/>
      <c r="K2" s="92"/>
      <c r="L2" s="92"/>
    </row>
    <row r="3" spans="1:16">
      <c r="A3" s="94" t="s">
        <v>390</v>
      </c>
      <c r="B3" s="95" t="s">
        <v>391</v>
      </c>
      <c r="C3" s="96" t="s">
        <v>392</v>
      </c>
      <c r="D3" s="96" t="s">
        <v>393</v>
      </c>
      <c r="E3" s="96" t="s">
        <v>482</v>
      </c>
      <c r="F3" s="96" t="s">
        <v>394</v>
      </c>
      <c r="G3" s="240" t="s">
        <v>496</v>
      </c>
      <c r="H3" s="240"/>
      <c r="I3" s="241"/>
      <c r="J3" s="97" t="s">
        <v>484</v>
      </c>
      <c r="K3" s="92"/>
      <c r="L3" s="92"/>
    </row>
    <row r="4" spans="1:16" ht="15.75" thickBot="1">
      <c r="A4" s="98"/>
      <c r="B4" s="99" t="s">
        <v>396</v>
      </c>
      <c r="C4" s="100" t="s">
        <v>396</v>
      </c>
      <c r="D4" s="100" t="s">
        <v>396</v>
      </c>
      <c r="E4" s="100" t="s">
        <v>483</v>
      </c>
      <c r="F4" s="100" t="s">
        <v>397</v>
      </c>
      <c r="G4" s="100" t="s">
        <v>391</v>
      </c>
      <c r="H4" s="100" t="s">
        <v>392</v>
      </c>
      <c r="I4" s="100" t="s">
        <v>395</v>
      </c>
      <c r="J4" s="101" t="s">
        <v>398</v>
      </c>
      <c r="K4" s="92"/>
      <c r="L4" s="92"/>
    </row>
    <row r="5" spans="1:16">
      <c r="A5" s="102"/>
      <c r="B5" s="103"/>
      <c r="C5" s="104"/>
      <c r="D5" s="104"/>
      <c r="E5" s="104"/>
      <c r="F5" s="104"/>
      <c r="G5" s="104"/>
      <c r="H5" s="104"/>
      <c r="I5" s="104"/>
      <c r="J5" s="105"/>
      <c r="K5" s="92"/>
      <c r="L5" s="92"/>
    </row>
    <row r="6" spans="1:16">
      <c r="A6" s="106" t="s">
        <v>460</v>
      </c>
      <c r="B6" s="103">
        <v>3600</v>
      </c>
      <c r="C6" s="104">
        <v>190</v>
      </c>
      <c r="D6" s="104">
        <v>10</v>
      </c>
      <c r="E6" s="104">
        <v>10.9</v>
      </c>
      <c r="F6" s="104">
        <v>144</v>
      </c>
      <c r="G6" s="104">
        <v>3620</v>
      </c>
      <c r="H6" s="104">
        <v>1220</v>
      </c>
      <c r="I6" s="104">
        <v>425</v>
      </c>
      <c r="J6" s="107">
        <f>_xlfn.CEILING.MATH(E6*F6+30)</f>
        <v>1600</v>
      </c>
      <c r="K6" s="92"/>
      <c r="L6" s="92"/>
    </row>
    <row r="7" spans="1:16">
      <c r="A7" s="106" t="s">
        <v>459</v>
      </c>
      <c r="B7" s="103">
        <v>3600</v>
      </c>
      <c r="C7" s="104">
        <v>186</v>
      </c>
      <c r="D7" s="104">
        <v>12</v>
      </c>
      <c r="E7" s="104">
        <v>12.5</v>
      </c>
      <c r="F7" s="104">
        <v>144</v>
      </c>
      <c r="G7" s="104">
        <v>3620</v>
      </c>
      <c r="H7" s="104">
        <v>1220</v>
      </c>
      <c r="I7" s="104">
        <v>425</v>
      </c>
      <c r="J7" s="107">
        <f>_xlfn.CEILING.MATH(E7*F7+30)</f>
        <v>1830</v>
      </c>
      <c r="K7" s="92"/>
      <c r="L7" s="92"/>
    </row>
    <row r="8" spans="1:16">
      <c r="A8" s="106"/>
      <c r="B8" s="108"/>
      <c r="C8" s="109"/>
      <c r="D8" s="109"/>
      <c r="E8" s="109"/>
      <c r="F8" s="109"/>
      <c r="G8" s="109"/>
      <c r="H8" s="109"/>
      <c r="I8" s="109"/>
      <c r="J8" s="91"/>
      <c r="K8" s="92"/>
      <c r="L8" s="92"/>
    </row>
    <row r="9" spans="1:16">
      <c r="A9" s="106" t="s">
        <v>400</v>
      </c>
      <c r="B9" s="103">
        <v>2500</v>
      </c>
      <c r="C9" s="104">
        <v>1220</v>
      </c>
      <c r="D9" s="104">
        <v>8</v>
      </c>
      <c r="E9" s="104">
        <v>44.2</v>
      </c>
      <c r="F9" s="104">
        <v>40</v>
      </c>
      <c r="G9" s="104">
        <v>2550</v>
      </c>
      <c r="H9" s="104">
        <v>1250</v>
      </c>
      <c r="I9" s="104">
        <v>500</v>
      </c>
      <c r="J9" s="107">
        <f>_xlfn.CEILING.MATH(E9*F9+30)</f>
        <v>1798</v>
      </c>
      <c r="K9" s="92"/>
      <c r="L9" s="92"/>
    </row>
    <row r="10" spans="1:16">
      <c r="A10" s="102"/>
      <c r="B10" s="103">
        <v>3050</v>
      </c>
      <c r="C10" s="104">
        <v>1220</v>
      </c>
      <c r="D10" s="104">
        <v>8</v>
      </c>
      <c r="E10" s="104">
        <v>52.7</v>
      </c>
      <c r="F10" s="104">
        <v>40</v>
      </c>
      <c r="G10" s="104">
        <v>3100</v>
      </c>
      <c r="H10" s="104">
        <v>1250</v>
      </c>
      <c r="I10" s="104">
        <v>500</v>
      </c>
      <c r="J10" s="107">
        <f>_xlfn.CEILING.MATH(E10*F10+30)</f>
        <v>2138</v>
      </c>
      <c r="K10" s="92"/>
      <c r="L10" s="92"/>
    </row>
    <row r="11" spans="1:16">
      <c r="A11" s="102"/>
      <c r="B11" s="103"/>
      <c r="C11" s="104"/>
      <c r="D11" s="104"/>
      <c r="E11" s="104"/>
      <c r="F11" s="104"/>
      <c r="G11" s="104"/>
      <c r="H11" s="104"/>
      <c r="I11" s="104"/>
      <c r="J11" s="107"/>
      <c r="K11" s="92"/>
      <c r="L11" s="92"/>
    </row>
    <row r="12" spans="1:16">
      <c r="A12" s="106" t="s">
        <v>485</v>
      </c>
      <c r="B12" s="110">
        <v>2500</v>
      </c>
      <c r="C12" s="104">
        <v>1220</v>
      </c>
      <c r="D12" s="104">
        <v>10</v>
      </c>
      <c r="E12" s="104">
        <v>51.1</v>
      </c>
      <c r="F12" s="104">
        <v>30</v>
      </c>
      <c r="G12" s="104">
        <v>2550</v>
      </c>
      <c r="H12" s="104">
        <v>1250</v>
      </c>
      <c r="I12" s="104">
        <v>500</v>
      </c>
      <c r="J12" s="107">
        <f>_xlfn.CEILING.MATH(E12*F12+30)</f>
        <v>1563</v>
      </c>
      <c r="K12" s="92"/>
      <c r="P12" s="92"/>
    </row>
    <row r="13" spans="1:16">
      <c r="A13" s="106"/>
      <c r="B13" s="110">
        <v>3050</v>
      </c>
      <c r="C13" s="104">
        <v>1220</v>
      </c>
      <c r="D13" s="104">
        <v>10</v>
      </c>
      <c r="E13" s="104">
        <v>65.599999999999994</v>
      </c>
      <c r="F13" s="104">
        <v>30</v>
      </c>
      <c r="G13" s="104">
        <v>3100</v>
      </c>
      <c r="H13" s="104">
        <v>1250</v>
      </c>
      <c r="I13" s="104">
        <v>500</v>
      </c>
      <c r="J13" s="107">
        <f>_xlfn.CEILING.MATH(E13*F13+30)</f>
        <v>1998</v>
      </c>
      <c r="K13" s="92"/>
      <c r="P13" s="92"/>
    </row>
    <row r="14" spans="1:16">
      <c r="A14" s="106"/>
      <c r="B14" s="110"/>
      <c r="C14" s="104"/>
      <c r="D14" s="104"/>
      <c r="E14" s="104"/>
      <c r="F14" s="104"/>
      <c r="G14" s="104"/>
      <c r="H14" s="104"/>
      <c r="I14" s="104"/>
      <c r="J14" s="107"/>
      <c r="K14" s="92"/>
      <c r="P14" s="92"/>
    </row>
    <row r="15" spans="1:16" ht="15" customHeight="1">
      <c r="A15" s="106" t="s">
        <v>486</v>
      </c>
      <c r="B15" s="110">
        <v>2530</v>
      </c>
      <c r="C15" s="111">
        <v>1280</v>
      </c>
      <c r="D15" s="104">
        <v>8</v>
      </c>
      <c r="E15" s="104">
        <v>48.8</v>
      </c>
      <c r="F15" s="111">
        <v>30</v>
      </c>
      <c r="G15" s="104">
        <v>2550</v>
      </c>
      <c r="H15" s="104">
        <v>1300</v>
      </c>
      <c r="I15" s="104">
        <v>350</v>
      </c>
      <c r="J15" s="107">
        <f>_xlfn.CEILING.MATH(E15*F15+30)</f>
        <v>1494</v>
      </c>
      <c r="K15" s="92"/>
      <c r="L15" s="92"/>
    </row>
    <row r="16" spans="1:16">
      <c r="A16" s="106"/>
      <c r="B16" s="110">
        <v>3130</v>
      </c>
      <c r="C16" s="111">
        <v>1280</v>
      </c>
      <c r="D16" s="104">
        <v>8</v>
      </c>
      <c r="E16" s="104">
        <v>62.1</v>
      </c>
      <c r="F16" s="111">
        <v>30</v>
      </c>
      <c r="G16" s="104">
        <v>3150</v>
      </c>
      <c r="H16" s="104">
        <v>1300</v>
      </c>
      <c r="I16" s="104">
        <v>350</v>
      </c>
      <c r="J16" s="107">
        <f>_xlfn.CEILING.MATH(E16*F16+30)</f>
        <v>1893</v>
      </c>
      <c r="K16" s="92"/>
      <c r="L16" s="92"/>
    </row>
    <row r="17" spans="1:12">
      <c r="A17" s="106"/>
      <c r="B17" s="110">
        <v>2530</v>
      </c>
      <c r="C17" s="111">
        <v>1280</v>
      </c>
      <c r="D17" s="104">
        <v>12</v>
      </c>
      <c r="E17" s="104">
        <v>73.2</v>
      </c>
      <c r="F17" s="111">
        <v>20</v>
      </c>
      <c r="G17" s="104">
        <v>2550</v>
      </c>
      <c r="H17" s="104">
        <v>1300</v>
      </c>
      <c r="I17" s="104">
        <v>350</v>
      </c>
      <c r="J17" s="107">
        <f>_xlfn.CEILING.MATH(E17*F17+30)</f>
        <v>1494</v>
      </c>
      <c r="K17" s="92"/>
      <c r="L17" s="92"/>
    </row>
    <row r="18" spans="1:12">
      <c r="A18" s="106"/>
      <c r="B18" s="110">
        <v>3130</v>
      </c>
      <c r="C18" s="111">
        <v>1280</v>
      </c>
      <c r="D18" s="104">
        <v>12</v>
      </c>
      <c r="E18" s="104">
        <v>93.2</v>
      </c>
      <c r="F18" s="111">
        <v>20</v>
      </c>
      <c r="G18" s="104">
        <v>3150</v>
      </c>
      <c r="H18" s="104">
        <v>1300</v>
      </c>
      <c r="I18" s="104">
        <v>350</v>
      </c>
      <c r="J18" s="107">
        <f>_xlfn.CEILING.MATH(E18*F18+30)</f>
        <v>1894</v>
      </c>
      <c r="K18" s="92"/>
      <c r="L18" s="92"/>
    </row>
    <row r="19" spans="1:12">
      <c r="A19" s="106"/>
      <c r="B19" s="110"/>
      <c r="C19" s="111"/>
      <c r="D19" s="104"/>
      <c r="E19" s="104"/>
      <c r="F19" s="111"/>
      <c r="G19" s="104"/>
      <c r="H19" s="104"/>
      <c r="I19" s="104"/>
      <c r="J19" s="107"/>
      <c r="L19" s="92"/>
    </row>
    <row r="20" spans="1:12">
      <c r="A20" s="106" t="s">
        <v>487</v>
      </c>
      <c r="B20" s="110">
        <v>2530</v>
      </c>
      <c r="C20" s="111">
        <v>1280</v>
      </c>
      <c r="D20" s="104">
        <v>8</v>
      </c>
      <c r="E20" s="104">
        <v>48.8</v>
      </c>
      <c r="F20" s="111">
        <v>30</v>
      </c>
      <c r="G20" s="104">
        <v>2550</v>
      </c>
      <c r="H20" s="104">
        <v>1300</v>
      </c>
      <c r="I20" s="104">
        <v>350</v>
      </c>
      <c r="J20" s="107">
        <f>_xlfn.CEILING.MATH(E20*F20+30)</f>
        <v>1494</v>
      </c>
      <c r="L20" s="92"/>
    </row>
    <row r="21" spans="1:12">
      <c r="A21" s="106"/>
      <c r="B21" s="110">
        <v>3130</v>
      </c>
      <c r="C21" s="111">
        <v>1280</v>
      </c>
      <c r="D21" s="104">
        <v>8</v>
      </c>
      <c r="E21" s="104">
        <v>62.1</v>
      </c>
      <c r="F21" s="111">
        <v>30</v>
      </c>
      <c r="G21" s="104">
        <v>3150</v>
      </c>
      <c r="H21" s="104">
        <v>1300</v>
      </c>
      <c r="I21" s="104">
        <v>350</v>
      </c>
      <c r="J21" s="107">
        <f>_xlfn.CEILING.MATH(E21*F21+30)</f>
        <v>1893</v>
      </c>
      <c r="K21" s="92"/>
      <c r="L21" s="92"/>
    </row>
    <row r="22" spans="1:12">
      <c r="A22" s="106"/>
      <c r="B22" s="110">
        <v>2530</v>
      </c>
      <c r="C22" s="111">
        <v>1280</v>
      </c>
      <c r="D22" s="104">
        <v>12</v>
      </c>
      <c r="E22" s="104">
        <v>73.2</v>
      </c>
      <c r="F22" s="111">
        <v>20</v>
      </c>
      <c r="G22" s="104">
        <v>2550</v>
      </c>
      <c r="H22" s="104">
        <v>1300</v>
      </c>
      <c r="I22" s="104">
        <v>350</v>
      </c>
      <c r="J22" s="107">
        <f>_xlfn.CEILING.MATH(E22*F22+30)</f>
        <v>1494</v>
      </c>
      <c r="K22" s="92"/>
    </row>
    <row r="23" spans="1:12">
      <c r="A23" s="106"/>
      <c r="B23" s="110">
        <v>3130</v>
      </c>
      <c r="C23" s="111">
        <v>1280</v>
      </c>
      <c r="D23" s="104">
        <v>12</v>
      </c>
      <c r="E23" s="104">
        <v>93.2</v>
      </c>
      <c r="F23" s="111">
        <v>20</v>
      </c>
      <c r="G23" s="104">
        <v>3150</v>
      </c>
      <c r="H23" s="104">
        <v>1300</v>
      </c>
      <c r="I23" s="104">
        <v>350</v>
      </c>
      <c r="J23" s="107">
        <f>_xlfn.CEILING.MATH(E23*F23+30)</f>
        <v>1894</v>
      </c>
      <c r="K23" s="92"/>
    </row>
    <row r="24" spans="1:12">
      <c r="A24" s="106"/>
      <c r="B24" s="110"/>
      <c r="C24" s="111"/>
      <c r="D24" s="104"/>
      <c r="E24" s="104"/>
      <c r="F24" s="111"/>
      <c r="G24" s="104"/>
      <c r="H24" s="104"/>
      <c r="I24" s="104"/>
      <c r="J24" s="107"/>
      <c r="K24" s="92"/>
      <c r="L24" s="92"/>
    </row>
    <row r="25" spans="1:12">
      <c r="A25" s="106" t="s">
        <v>488</v>
      </c>
      <c r="B25" s="110">
        <v>2530</v>
      </c>
      <c r="C25" s="111">
        <v>1280</v>
      </c>
      <c r="D25" s="104">
        <v>8</v>
      </c>
      <c r="E25" s="104">
        <v>49.9</v>
      </c>
      <c r="F25" s="111">
        <v>30</v>
      </c>
      <c r="G25" s="104">
        <v>2550</v>
      </c>
      <c r="H25" s="104">
        <v>1300</v>
      </c>
      <c r="I25" s="104">
        <v>350</v>
      </c>
      <c r="J25" s="107">
        <f>_xlfn.CEILING.MATH(E25*F25+30)</f>
        <v>1527</v>
      </c>
      <c r="K25" s="92"/>
      <c r="L25" s="92"/>
    </row>
    <row r="26" spans="1:12">
      <c r="A26" s="106"/>
      <c r="B26" s="110">
        <v>3130</v>
      </c>
      <c r="C26" s="111">
        <v>1280</v>
      </c>
      <c r="D26" s="104">
        <v>8</v>
      </c>
      <c r="E26" s="104">
        <v>61.8</v>
      </c>
      <c r="F26" s="111">
        <v>30</v>
      </c>
      <c r="G26" s="104">
        <v>3150</v>
      </c>
      <c r="H26" s="104">
        <v>1300</v>
      </c>
      <c r="I26" s="104">
        <v>350</v>
      </c>
      <c r="J26" s="107">
        <f>_xlfn.CEILING.MATH(E26*F26+30)</f>
        <v>1884</v>
      </c>
      <c r="K26" s="92"/>
      <c r="L26" s="92"/>
    </row>
    <row r="27" spans="1:12">
      <c r="A27" s="106"/>
      <c r="B27" s="110"/>
      <c r="C27" s="111"/>
      <c r="D27" s="104"/>
      <c r="E27" s="104"/>
      <c r="F27" s="111"/>
      <c r="G27" s="104"/>
      <c r="H27" s="104"/>
      <c r="I27" s="104"/>
      <c r="J27" s="107"/>
      <c r="K27" s="92"/>
      <c r="L27" s="92"/>
    </row>
    <row r="28" spans="1:12">
      <c r="A28" s="106" t="s">
        <v>489</v>
      </c>
      <c r="B28" s="110">
        <v>2530</v>
      </c>
      <c r="C28" s="111">
        <v>1280</v>
      </c>
      <c r="D28" s="104">
        <v>8</v>
      </c>
      <c r="E28" s="104">
        <v>48.8</v>
      </c>
      <c r="F28" s="111">
        <v>30</v>
      </c>
      <c r="G28" s="104">
        <v>2550</v>
      </c>
      <c r="H28" s="104">
        <v>1300</v>
      </c>
      <c r="I28" s="104">
        <v>350</v>
      </c>
      <c r="J28" s="107">
        <f>_xlfn.CEILING.MATH(E28*F28+30)</f>
        <v>1494</v>
      </c>
      <c r="K28" s="92"/>
      <c r="L28" s="92"/>
    </row>
    <row r="29" spans="1:12">
      <c r="A29" s="106"/>
      <c r="B29" s="110">
        <v>3130</v>
      </c>
      <c r="C29" s="111">
        <v>1280</v>
      </c>
      <c r="D29" s="104">
        <v>8</v>
      </c>
      <c r="E29" s="104">
        <v>62.1</v>
      </c>
      <c r="F29" s="111">
        <v>30</v>
      </c>
      <c r="G29" s="104">
        <v>3150</v>
      </c>
      <c r="H29" s="104">
        <v>1300</v>
      </c>
      <c r="I29" s="104">
        <v>350</v>
      </c>
      <c r="J29" s="107">
        <f>_xlfn.CEILING.MATH(E29*F29+30)</f>
        <v>1893</v>
      </c>
      <c r="K29" s="92"/>
      <c r="L29" s="92"/>
    </row>
    <row r="30" spans="1:12">
      <c r="A30" s="106"/>
      <c r="B30" s="110">
        <v>2530</v>
      </c>
      <c r="C30" s="111">
        <v>1280</v>
      </c>
      <c r="D30" s="104">
        <v>12</v>
      </c>
      <c r="E30" s="104">
        <v>73.2</v>
      </c>
      <c r="F30" s="111">
        <v>20</v>
      </c>
      <c r="G30" s="104">
        <v>2550</v>
      </c>
      <c r="H30" s="104">
        <v>1300</v>
      </c>
      <c r="I30" s="104">
        <v>350</v>
      </c>
      <c r="J30" s="107">
        <f>_xlfn.CEILING.MATH(E30*F30+30)</f>
        <v>1494</v>
      </c>
      <c r="K30" s="92"/>
      <c r="L30" s="92"/>
    </row>
    <row r="31" spans="1:12">
      <c r="A31" s="106"/>
      <c r="B31" s="110">
        <v>3130</v>
      </c>
      <c r="C31" s="111">
        <v>1280</v>
      </c>
      <c r="D31" s="104">
        <v>12</v>
      </c>
      <c r="E31" s="104">
        <v>93.2</v>
      </c>
      <c r="F31" s="111">
        <v>20</v>
      </c>
      <c r="G31" s="104">
        <v>3150</v>
      </c>
      <c r="H31" s="104">
        <v>1300</v>
      </c>
      <c r="I31" s="104">
        <v>350</v>
      </c>
      <c r="J31" s="107">
        <f>_xlfn.CEILING.MATH(E31*F31+30)</f>
        <v>1894</v>
      </c>
      <c r="K31" s="92"/>
      <c r="L31" s="92"/>
    </row>
    <row r="32" spans="1:12">
      <c r="A32" s="106"/>
      <c r="B32" s="110"/>
      <c r="C32" s="111"/>
      <c r="D32" s="104"/>
      <c r="E32" s="104"/>
      <c r="F32" s="111"/>
      <c r="G32" s="104"/>
      <c r="H32" s="104"/>
      <c r="I32" s="104"/>
      <c r="J32" s="107"/>
      <c r="K32" s="92"/>
      <c r="L32" s="92"/>
    </row>
    <row r="33" spans="1:10" s="159" customFormat="1">
      <c r="A33" s="160"/>
      <c r="B33" s="160"/>
    </row>
    <row r="34" spans="1:10">
      <c r="A34" s="242" t="s">
        <v>389</v>
      </c>
      <c r="B34" s="242"/>
      <c r="C34" s="242"/>
    </row>
    <row r="35" spans="1:10">
      <c r="A35" s="236"/>
      <c r="B35" s="236"/>
      <c r="C35" s="236"/>
      <c r="D35" s="236"/>
      <c r="E35" s="236"/>
      <c r="F35" s="236"/>
      <c r="G35" s="236"/>
      <c r="H35" s="236"/>
      <c r="I35" s="236"/>
      <c r="J35" s="236"/>
    </row>
    <row r="36" spans="1:10">
      <c r="A36" s="236" t="s">
        <v>469</v>
      </c>
      <c r="B36" s="236"/>
      <c r="C36" s="236"/>
      <c r="D36" s="112"/>
      <c r="E36" s="112"/>
      <c r="F36" s="112"/>
      <c r="G36" s="112"/>
      <c r="H36" s="112"/>
      <c r="I36" s="112"/>
      <c r="J36" s="112"/>
    </row>
    <row r="37" spans="1:10">
      <c r="A37" s="238" t="s">
        <v>585</v>
      </c>
      <c r="B37" s="236"/>
      <c r="C37" s="236"/>
      <c r="D37" s="112"/>
      <c r="E37" s="112"/>
      <c r="F37" s="112"/>
      <c r="G37" s="112"/>
      <c r="H37" s="112"/>
      <c r="I37" s="112"/>
      <c r="J37" s="112"/>
    </row>
    <row r="38" spans="1:10">
      <c r="A38" s="236" t="s">
        <v>464</v>
      </c>
      <c r="B38" s="236"/>
      <c r="C38" s="236"/>
      <c r="D38" s="236"/>
      <c r="E38" s="236"/>
      <c r="F38" s="236"/>
    </row>
    <row r="39" spans="1:10">
      <c r="A39" s="237"/>
      <c r="B39" s="237"/>
      <c r="C39" s="237"/>
      <c r="D39" s="237"/>
      <c r="E39" s="127"/>
    </row>
    <row r="40" spans="1:10" ht="15" customHeight="1">
      <c r="A40" s="157"/>
      <c r="B40" s="158"/>
      <c r="C40" s="158"/>
      <c r="D40" s="158"/>
      <c r="E40" s="158"/>
    </row>
    <row r="41" spans="1:10" ht="15" customHeight="1">
      <c r="A41" s="158"/>
      <c r="B41" s="158"/>
      <c r="C41" s="158"/>
      <c r="D41" s="158"/>
      <c r="E41" s="158"/>
    </row>
    <row r="45" spans="1:10">
      <c r="A45" s="113"/>
    </row>
    <row r="46" spans="1:10">
      <c r="A46" s="236"/>
      <c r="B46" s="236"/>
      <c r="C46" s="236"/>
    </row>
  </sheetData>
  <mergeCells count="9">
    <mergeCell ref="A46:C46"/>
    <mergeCell ref="A39:D39"/>
    <mergeCell ref="A37:C37"/>
    <mergeCell ref="A38:F38"/>
    <mergeCell ref="A1:J1"/>
    <mergeCell ref="G3:I3"/>
    <mergeCell ref="A34:C34"/>
    <mergeCell ref="A36:C36"/>
    <mergeCell ref="A35:J35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8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468FE924C7BC4AB75638BF0F4F386F" ma:contentTypeVersion="9" ma:contentTypeDescription="Create a new document." ma:contentTypeScope="" ma:versionID="465ebb7ce5feba965b8fdc95b3c98dc1">
  <xsd:schema xmlns:xsd="http://www.w3.org/2001/XMLSchema" xmlns:xs="http://www.w3.org/2001/XMLSchema" xmlns:p="http://schemas.microsoft.com/office/2006/metadata/properties" xmlns:ns3="8bfbb017-7bb4-4f57-bcfc-4517d56e89e3" xmlns:ns4="ffbe495b-73a6-499c-8a7a-b6f8af4c3129" targetNamespace="http://schemas.microsoft.com/office/2006/metadata/properties" ma:root="true" ma:fieldsID="4b017efb5a1c962699677374e2f5c63b" ns3:_="" ns4:_="">
    <xsd:import namespace="8bfbb017-7bb4-4f57-bcfc-4517d56e89e3"/>
    <xsd:import namespace="ffbe495b-73a6-499c-8a7a-b6f8af4c312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bb017-7bb4-4f57-bcfc-4517d56e89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be495b-73a6-499c-8a7a-b6f8af4c312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AA811B-9835-4B6F-9648-B84468B390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fbb017-7bb4-4f57-bcfc-4517d56e89e3"/>
    <ds:schemaRef ds:uri="ffbe495b-73a6-499c-8a7a-b6f8af4c31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3D393D-45B2-4C2D-B3B8-07EB720D8F56}">
  <ds:schemaRefs>
    <ds:schemaRef ds:uri="8bfbb017-7bb4-4f57-bcfc-4517d56e89e3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ffbe495b-73a6-499c-8a7a-b6f8af4c3129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8074C46-DE58-4125-A5A3-E4DB3C18A4D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Cedral 2020</vt:lpstr>
      <vt:lpstr>Прайс-лист Cedral 2020</vt:lpstr>
      <vt:lpstr>Логистические параметры товара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Юрий</cp:lastModifiedBy>
  <cp:lastPrinted>2017-04-25T08:11:02Z</cp:lastPrinted>
  <dcterms:created xsi:type="dcterms:W3CDTF">2015-05-05T12:16:33Z</dcterms:created>
  <dcterms:modified xsi:type="dcterms:W3CDTF">2020-01-16T06:08:36Z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0x01010061468FE924C7BC4AB75638BF0F4F386F</vt:lpwstr>
  </property>
  <property fmtid="{D5CDD505-2E9C-101B-9397-08002B2CF9AE}" pid="3" name="BExAnalyzer_OldName">
    <vt:lpwstr>Blank zakaza+Price List CEDRAL CEDRAL click. LLC Etex 15.01.2020 (price 2020).xlsx</vt:lpwstr>
  </property>
</Properties>
</file>