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45" windowWidth="10410" windowHeight="8085" tabRatio="877"/>
  </bookViews>
  <sheets>
    <sheet name="СОДЕРЖАНИЕ" sheetId="17" r:id="rId1"/>
    <sheet name="РАСПРОДАЖА" sheetId="19" r:id="rId2"/>
    <sheet name="Водосточные системы (1)" sheetId="1" r:id="rId3"/>
    <sheet name="Софиты (2)" sheetId="11" r:id="rId4"/>
    <sheet name="ФАСАДЫ (3)" sheetId="12" r:id="rId5"/>
    <sheet name="Комп. к Софитам_Фасадам (4)" sheetId="20" r:id="rId6"/>
    <sheet name="Подсистема (5)" sheetId="15" r:id="rId7"/>
    <sheet name="Модульная черепица (6)" sheetId="16" r:id="rId8"/>
    <sheet name="Фартуки (гладкие листы) (7)" sheetId="5" r:id="rId9"/>
    <sheet name="Колпаки (8)" sheetId="3" r:id="rId10"/>
    <sheet name="Комплектующие для кровли (9)" sheetId="4" r:id="rId11"/>
    <sheet name="Аксессуары для кровли (10)" sheetId="6" r:id="rId12"/>
    <sheet name="Изделия из меди (11)" sheetId="7" r:id="rId13"/>
    <sheet name="Комплектующие для ВС (12)" sheetId="8" r:id="rId14"/>
    <sheet name="Прочие (13)" sheetId="10" r:id="rId15"/>
    <sheet name="Под заказ (14)" sheetId="9" r:id="rId16"/>
    <sheet name="Обозначение цветов (15)" sheetId="13" r:id="rId17"/>
  </sheets>
  <definedNames>
    <definedName name="_1.1._Водосточная_система_с_покрытием_PURAL">СОДЕРЖАНИЕ!$B$11</definedName>
    <definedName name="_xlnm._FilterDatabase" localSheetId="9" hidden="1">'Колпаки (8)'!$B$74:$D$87</definedName>
    <definedName name="_xlnm.Print_Area" localSheetId="11">'Аксессуары для кровли (10)'!$A$1:$F$26</definedName>
    <definedName name="_xlnm.Print_Area" localSheetId="2">'Водосточные системы (1)'!$A$1:$M$107</definedName>
    <definedName name="_xlnm.Print_Area" localSheetId="12">'Изделия из меди (11)'!$A$1:$H$20</definedName>
    <definedName name="_xlnm.Print_Area" localSheetId="9">'Колпаки (8)'!$A$1:$M$44</definedName>
    <definedName name="_xlnm.Print_Area" localSheetId="13">'Комплектующие для ВС (12)'!$A$1:$L$46</definedName>
    <definedName name="_xlnm.Print_Area" localSheetId="10">'Комплектующие для кровли (9)'!$A$1:$G$25</definedName>
    <definedName name="_xlnm.Print_Area" localSheetId="7">'Модульная черепица (6)'!$A$1:$G$35</definedName>
    <definedName name="_xlnm.Print_Area" localSheetId="16">'Обозначение цветов (15)'!$A$1:$J$42</definedName>
    <definedName name="_xlnm.Print_Area" localSheetId="15">'Под заказ (14)'!$A$1:$D$36</definedName>
    <definedName name="_xlnm.Print_Area" localSheetId="6">'Подсистема (5)'!$A$1:$F$27</definedName>
    <definedName name="_xlnm.Print_Area" localSheetId="14">'Прочие (13)'!$A$1:$F$25</definedName>
    <definedName name="_xlnm.Print_Area" localSheetId="1">РАСПРОДАЖА!$A$1:$K$58</definedName>
    <definedName name="_xlnm.Print_Area" localSheetId="0">СОДЕРЖАНИЕ!$B$1:$H$41</definedName>
    <definedName name="_xlnm.Print_Area" localSheetId="3">'Софиты (2)'!$A$1:$P$29</definedName>
    <definedName name="_xlnm.Print_Area" localSheetId="8">'Фартуки (гладкие листы) (7)'!$A$1:$W$53</definedName>
    <definedName name="_xlnm.Print_Area" localSheetId="4">'ФАСАДЫ (3)'!$A$1:$P$23</definedName>
  </definedNames>
  <calcPr calcId="145621"/>
</workbook>
</file>

<file path=xl/calcChain.xml><?xml version="1.0" encoding="utf-8"?>
<calcChain xmlns="http://schemas.openxmlformats.org/spreadsheetml/2006/main">
  <c r="F5" i="20" l="1"/>
  <c r="E5" i="20"/>
  <c r="N30" i="5" l="1"/>
  <c r="O30" i="5"/>
  <c r="P30" i="5"/>
  <c r="V30" i="5" s="1"/>
  <c r="L30" i="5"/>
  <c r="M30" i="5"/>
  <c r="J30" i="5"/>
  <c r="K30" i="5"/>
  <c r="G30" i="5"/>
  <c r="H30" i="5"/>
  <c r="I30" i="5"/>
  <c r="W30" i="5" l="1"/>
  <c r="L34" i="5"/>
  <c r="L35" i="5"/>
  <c r="L36" i="5"/>
  <c r="L37" i="5"/>
  <c r="L38" i="5"/>
  <c r="L39" i="5"/>
  <c r="L40" i="5"/>
  <c r="L41" i="5"/>
  <c r="L42" i="5"/>
  <c r="L43" i="5"/>
  <c r="L44" i="5"/>
  <c r="L45" i="5"/>
  <c r="L46" i="5"/>
  <c r="L47" i="5"/>
  <c r="L48" i="5"/>
  <c r="L49" i="5"/>
  <c r="L50" i="5"/>
  <c r="L51" i="5"/>
  <c r="L33" i="5"/>
  <c r="L32" i="5"/>
  <c r="M34" i="5"/>
  <c r="M49" i="5" l="1"/>
  <c r="M45" i="5"/>
  <c r="M41" i="5"/>
  <c r="M37" i="5"/>
  <c r="M48" i="5"/>
  <c r="M40" i="5"/>
  <c r="M36" i="5"/>
  <c r="M32" i="5"/>
  <c r="M47" i="5"/>
  <c r="M35" i="5"/>
  <c r="M33" i="5"/>
  <c r="M44" i="5"/>
  <c r="M51" i="5"/>
  <c r="M43" i="5"/>
  <c r="M39" i="5"/>
  <c r="M50" i="5"/>
  <c r="M46" i="5"/>
  <c r="M42" i="5"/>
  <c r="M38" i="5"/>
  <c r="W51" i="5" l="1"/>
  <c r="W50" i="5"/>
  <c r="W49" i="5"/>
  <c r="W48" i="5"/>
  <c r="W47" i="5"/>
  <c r="W46" i="5"/>
  <c r="W45" i="5"/>
  <c r="W44" i="5"/>
  <c r="W43" i="5"/>
  <c r="W42" i="5"/>
  <c r="W41" i="5"/>
  <c r="W40" i="5"/>
  <c r="W39" i="5"/>
  <c r="W38" i="5"/>
  <c r="W37" i="5"/>
  <c r="W36" i="5"/>
  <c r="W35" i="5"/>
  <c r="W34" i="5"/>
  <c r="W33" i="5"/>
  <c r="W32" i="5"/>
  <c r="V51" i="5"/>
  <c r="V50" i="5"/>
  <c r="V49" i="5"/>
  <c r="V48" i="5"/>
  <c r="V47" i="5"/>
  <c r="V46" i="5"/>
  <c r="V45" i="5"/>
  <c r="V44" i="5"/>
  <c r="V43" i="5"/>
  <c r="V42" i="5"/>
  <c r="V41" i="5"/>
  <c r="V40" i="5"/>
  <c r="V39" i="5"/>
  <c r="V38" i="5"/>
  <c r="V37" i="5"/>
  <c r="V36" i="5"/>
  <c r="V35" i="5"/>
  <c r="V34" i="5"/>
  <c r="V33" i="5"/>
  <c r="V32" i="5"/>
  <c r="U51" i="5"/>
  <c r="U50" i="5"/>
  <c r="U49" i="5"/>
  <c r="U48" i="5"/>
  <c r="U47" i="5"/>
  <c r="U46" i="5"/>
  <c r="U45" i="5"/>
  <c r="U44" i="5"/>
  <c r="U43" i="5"/>
  <c r="U42" i="5"/>
  <c r="U41" i="5"/>
  <c r="U40" i="5"/>
  <c r="U39" i="5"/>
  <c r="U38" i="5"/>
  <c r="U37" i="5"/>
  <c r="U36" i="5"/>
  <c r="U35" i="5"/>
  <c r="U34" i="5"/>
  <c r="U33" i="5"/>
  <c r="U32" i="5"/>
  <c r="T51" i="5"/>
  <c r="T50" i="5"/>
  <c r="T49" i="5"/>
  <c r="T48" i="5"/>
  <c r="T47" i="5"/>
  <c r="T46" i="5"/>
  <c r="T45" i="5"/>
  <c r="T44" i="5"/>
  <c r="T43" i="5"/>
  <c r="T42" i="5"/>
  <c r="T41" i="5"/>
  <c r="T40" i="5"/>
  <c r="T39" i="5"/>
  <c r="T38" i="5"/>
  <c r="T37" i="5"/>
  <c r="T36" i="5"/>
  <c r="T35" i="5"/>
  <c r="S51" i="5"/>
  <c r="S50" i="5"/>
  <c r="S49" i="5"/>
  <c r="S48" i="5"/>
  <c r="S47" i="5"/>
  <c r="S46" i="5"/>
  <c r="S45" i="5"/>
  <c r="S44" i="5"/>
  <c r="S43" i="5"/>
  <c r="S42" i="5"/>
  <c r="S41" i="5"/>
  <c r="S40" i="5"/>
  <c r="S39" i="5"/>
  <c r="S38" i="5"/>
  <c r="S37" i="5"/>
  <c r="S36" i="5"/>
  <c r="S35" i="5"/>
  <c r="T34" i="5"/>
  <c r="S34" i="5"/>
  <c r="T33" i="5"/>
  <c r="S33" i="5"/>
  <c r="T32" i="5"/>
  <c r="S32" i="5"/>
  <c r="D87" i="3" l="1"/>
  <c r="D89" i="3" l="1"/>
  <c r="Q47" i="5" l="1"/>
  <c r="R47" i="5" s="1"/>
  <c r="O47" i="5"/>
  <c r="N47" i="5"/>
  <c r="K47" i="5"/>
  <c r="J47" i="5"/>
  <c r="I47" i="5"/>
  <c r="H47" i="5"/>
  <c r="G47" i="5"/>
  <c r="Q51" i="5" l="1"/>
  <c r="R51" i="5" s="1"/>
  <c r="O51" i="5"/>
  <c r="N51" i="5"/>
  <c r="K51" i="5"/>
  <c r="J51" i="5"/>
  <c r="I51" i="5"/>
  <c r="H51" i="5"/>
  <c r="Q50" i="5"/>
  <c r="R50" i="5" s="1"/>
  <c r="O50" i="5"/>
  <c r="N50" i="5"/>
  <c r="K50" i="5"/>
  <c r="J50" i="5"/>
  <c r="I50" i="5"/>
  <c r="H50" i="5"/>
  <c r="Q49" i="5"/>
  <c r="R49" i="5" s="1"/>
  <c r="O49" i="5"/>
  <c r="N49" i="5"/>
  <c r="K49" i="5"/>
  <c r="J49" i="5"/>
  <c r="I49" i="5"/>
  <c r="H49" i="5"/>
  <c r="Q48" i="5"/>
  <c r="R48" i="5" s="1"/>
  <c r="O48" i="5"/>
  <c r="N48" i="5"/>
  <c r="K48" i="5"/>
  <c r="J48" i="5"/>
  <c r="I48" i="5"/>
  <c r="H48" i="5"/>
  <c r="Q46" i="5"/>
  <c r="R46" i="5" s="1"/>
  <c r="O46" i="5"/>
  <c r="N46" i="5"/>
  <c r="K46" i="5"/>
  <c r="J46" i="5"/>
  <c r="I46" i="5"/>
  <c r="H46" i="5"/>
  <c r="Q45" i="5"/>
  <c r="R45" i="5" s="1"/>
  <c r="O45" i="5"/>
  <c r="N45" i="5"/>
  <c r="K45" i="5"/>
  <c r="J45" i="5"/>
  <c r="I45" i="5"/>
  <c r="H45" i="5"/>
  <c r="Q44" i="5"/>
  <c r="R44" i="5" s="1"/>
  <c r="O44" i="5"/>
  <c r="N44" i="5"/>
  <c r="K44" i="5"/>
  <c r="J44" i="5"/>
  <c r="I44" i="5"/>
  <c r="H44" i="5"/>
  <c r="Q43" i="5"/>
  <c r="R43" i="5" s="1"/>
  <c r="O43" i="5"/>
  <c r="N43" i="5"/>
  <c r="K43" i="5"/>
  <c r="J43" i="5"/>
  <c r="I43" i="5"/>
  <c r="H43" i="5"/>
  <c r="Q42" i="5"/>
  <c r="R42" i="5" s="1"/>
  <c r="O42" i="5"/>
  <c r="N42" i="5"/>
  <c r="K42" i="5"/>
  <c r="J42" i="5"/>
  <c r="I42" i="5"/>
  <c r="H42" i="5"/>
  <c r="Q41" i="5"/>
  <c r="R41" i="5" s="1"/>
  <c r="O41" i="5"/>
  <c r="N41" i="5"/>
  <c r="K41" i="5"/>
  <c r="J41" i="5"/>
  <c r="I41" i="5"/>
  <c r="H41" i="5"/>
  <c r="Q40" i="5"/>
  <c r="R40" i="5" s="1"/>
  <c r="O40" i="5"/>
  <c r="N40" i="5"/>
  <c r="K40" i="5"/>
  <c r="J40" i="5"/>
  <c r="I40" i="5"/>
  <c r="H40" i="5"/>
  <c r="Q39" i="5"/>
  <c r="R39" i="5" s="1"/>
  <c r="O39" i="5"/>
  <c r="N39" i="5"/>
  <c r="K39" i="5"/>
  <c r="J39" i="5"/>
  <c r="I39" i="5"/>
  <c r="H39" i="5"/>
  <c r="Q38" i="5"/>
  <c r="R38" i="5" s="1"/>
  <c r="O38" i="5"/>
  <c r="N38" i="5"/>
  <c r="K38" i="5"/>
  <c r="J38" i="5"/>
  <c r="I38" i="5"/>
  <c r="H38" i="5"/>
  <c r="Q37" i="5"/>
  <c r="R37" i="5" s="1"/>
  <c r="O37" i="5"/>
  <c r="N37" i="5"/>
  <c r="K37" i="5"/>
  <c r="J37" i="5"/>
  <c r="I37" i="5"/>
  <c r="H37" i="5"/>
  <c r="Q36" i="5"/>
  <c r="R36" i="5" s="1"/>
  <c r="O36" i="5"/>
  <c r="N36" i="5"/>
  <c r="K36" i="5"/>
  <c r="J36" i="5"/>
  <c r="I36" i="5"/>
  <c r="H36" i="5"/>
  <c r="Q35" i="5"/>
  <c r="R35" i="5" s="1"/>
  <c r="O35" i="5"/>
  <c r="N35" i="5"/>
  <c r="K35" i="5"/>
  <c r="J35" i="5"/>
  <c r="I35" i="5"/>
  <c r="H35" i="5"/>
  <c r="Q34" i="5"/>
  <c r="R34" i="5" s="1"/>
  <c r="O34" i="5"/>
  <c r="N34" i="5"/>
  <c r="K34" i="5"/>
  <c r="J34" i="5"/>
  <c r="I34" i="5"/>
  <c r="H34" i="5"/>
  <c r="G49" i="5"/>
  <c r="G48" i="5"/>
  <c r="G46" i="5"/>
  <c r="G45" i="5"/>
  <c r="G44" i="5"/>
  <c r="G43" i="5"/>
  <c r="G42" i="5"/>
  <c r="G41" i="5"/>
  <c r="G40" i="5"/>
  <c r="G39" i="5"/>
  <c r="G38" i="5"/>
  <c r="G37" i="5"/>
  <c r="G36" i="5"/>
  <c r="G35" i="5"/>
  <c r="G50" i="5"/>
  <c r="G51" i="5"/>
  <c r="G34" i="5"/>
  <c r="H33" i="5"/>
  <c r="I33" i="5"/>
  <c r="J33" i="5"/>
  <c r="K33" i="5"/>
  <c r="N33" i="5"/>
  <c r="O33" i="5"/>
  <c r="Q33" i="5"/>
  <c r="R33" i="5" s="1"/>
  <c r="G33" i="5"/>
  <c r="H32" i="5"/>
  <c r="I32" i="5"/>
  <c r="J32" i="5"/>
  <c r="K32" i="5"/>
  <c r="N32" i="5"/>
  <c r="O32" i="5"/>
  <c r="Q32" i="5"/>
  <c r="R32" i="5" s="1"/>
  <c r="G32" i="5"/>
</calcChain>
</file>

<file path=xl/sharedStrings.xml><?xml version="1.0" encoding="utf-8"?>
<sst xmlns="http://schemas.openxmlformats.org/spreadsheetml/2006/main" count="2040" uniqueCount="791">
  <si>
    <t>№</t>
  </si>
  <si>
    <t>Наименование изделия</t>
  </si>
  <si>
    <t>Ед. изм.</t>
  </si>
  <si>
    <t xml:space="preserve">0.6 мм  </t>
  </si>
  <si>
    <t>0.6 мм</t>
  </si>
  <si>
    <t>шт.</t>
  </si>
  <si>
    <t>--</t>
  </si>
  <si>
    <t>Воронка желоба</t>
  </si>
  <si>
    <t>90/125</t>
  </si>
  <si>
    <t>100/150</t>
  </si>
  <si>
    <t>Отвод трубы</t>
  </si>
  <si>
    <r>
      <t xml:space="preserve">Отвод трубы декорированный  </t>
    </r>
    <r>
      <rPr>
        <vertAlign val="superscript"/>
        <sz val="8"/>
        <color theme="1"/>
        <rFont val="Times New Roman"/>
        <family val="1"/>
        <charset val="204"/>
      </rPr>
      <t>N</t>
    </r>
  </si>
  <si>
    <t>Заглушка универсальная  с резиновым уплотнителем</t>
  </si>
  <si>
    <r>
      <t xml:space="preserve">Заглушка универсальная  полукруглая  </t>
    </r>
    <r>
      <rPr>
        <vertAlign val="superscript"/>
        <sz val="8"/>
        <color theme="1"/>
        <rFont val="Times New Roman"/>
        <family val="1"/>
        <charset val="204"/>
      </rPr>
      <t>N</t>
    </r>
  </si>
  <si>
    <t>«Паук» (сетка воронки)</t>
  </si>
  <si>
    <t>90 (100)</t>
  </si>
  <si>
    <t>Соединитель желоба в комплекте</t>
  </si>
  <si>
    <t>Крюк крепления желоба удлиненный с комплектом крепления</t>
  </si>
  <si>
    <t>Крюк крепления желоба удлиненный с комплектом крепления УСИЛЕННЫЙ</t>
  </si>
  <si>
    <t>Крюк крепления желоба длинный с комплектом крепления</t>
  </si>
  <si>
    <t>Крюк крепления желоба длинный с комплектом крепления УСИЛЕННЫЙ</t>
  </si>
  <si>
    <t xml:space="preserve">    шт.</t>
  </si>
  <si>
    <t>Крюк крепления желоба короткий с комплектом крепления</t>
  </si>
  <si>
    <t>Крюк крепления желоба короткий с комплектом крепления УСИЛЕННЫЙ</t>
  </si>
  <si>
    <t>Крюк универсальный с комплектом крепления</t>
  </si>
  <si>
    <r>
      <t xml:space="preserve">Водосборник  </t>
    </r>
    <r>
      <rPr>
        <vertAlign val="superscript"/>
        <sz val="8"/>
        <color theme="1"/>
        <rFont val="Times New Roman"/>
        <family val="1"/>
        <charset val="204"/>
      </rPr>
      <t>N</t>
    </r>
  </si>
  <si>
    <t>-</t>
  </si>
  <si>
    <r>
      <t xml:space="preserve">S-обвод  </t>
    </r>
    <r>
      <rPr>
        <vertAlign val="superscript"/>
        <sz val="8"/>
        <color theme="1"/>
        <rFont val="Times New Roman"/>
        <family val="1"/>
        <charset val="204"/>
      </rPr>
      <t>N</t>
    </r>
  </si>
  <si>
    <r>
      <t xml:space="preserve">Тройник  </t>
    </r>
    <r>
      <rPr>
        <vertAlign val="superscript"/>
        <sz val="8"/>
        <color theme="1"/>
        <rFont val="Times New Roman"/>
        <family val="1"/>
        <charset val="204"/>
      </rPr>
      <t>N</t>
    </r>
  </si>
  <si>
    <t xml:space="preserve">Воронка водосборная </t>
  </si>
  <si>
    <t>Воронка водосборная круглая</t>
  </si>
  <si>
    <r>
      <t xml:space="preserve">Соединитель трубы </t>
    </r>
    <r>
      <rPr>
        <vertAlign val="superscript"/>
        <sz val="8"/>
        <color theme="1"/>
        <rFont val="Times New Roman"/>
        <family val="1"/>
        <charset val="204"/>
      </rPr>
      <t>N</t>
    </r>
  </si>
  <si>
    <r>
      <t>Поддержка желоба</t>
    </r>
    <r>
      <rPr>
        <vertAlign val="superscript"/>
        <sz val="8"/>
        <color theme="1"/>
        <rFont val="Times New Roman"/>
        <family val="1"/>
        <charset val="204"/>
      </rPr>
      <t xml:space="preserve">  N</t>
    </r>
  </si>
  <si>
    <t>125 (150)</t>
  </si>
  <si>
    <t>Устройство для гибки крюков</t>
  </si>
  <si>
    <t>Кол-во в упаковке</t>
  </si>
  <si>
    <t>Т/размер</t>
  </si>
  <si>
    <t>Количество в упаковке</t>
  </si>
  <si>
    <t>0.7 мм</t>
  </si>
  <si>
    <t>0.5 мм</t>
  </si>
  <si>
    <t>Компл.</t>
  </si>
  <si>
    <t>Рекомендуемые розничные цены, Руб./Ед. изм. с НДС</t>
  </si>
  <si>
    <t>При ширине трубы ≤ 0,85 м</t>
  </si>
  <si>
    <t>При ширине трубы &gt; 0,85 м</t>
  </si>
  <si>
    <t>RR32, Ral8017, RR20, RR29, Ral6005, RR23, RR11</t>
  </si>
  <si>
    <t>Медь, 0.6 мм</t>
  </si>
  <si>
    <t>Цинк-Титан, 0.7 мм</t>
  </si>
  <si>
    <t>Оцинковка, 0,5 мм</t>
  </si>
  <si>
    <t>RR32, Ral8017, RR20, RR29, Ral6005, RR23</t>
  </si>
  <si>
    <t>Колпак К-1 (фигурный)</t>
  </si>
  <si>
    <t>комп.</t>
  </si>
  <si>
    <t>м²</t>
  </si>
  <si>
    <t>б/фарт.</t>
  </si>
  <si>
    <t xml:space="preserve">Колпак К-2 (универсальный) </t>
  </si>
  <si>
    <t xml:space="preserve">Колпак К-3 (стандартный) </t>
  </si>
  <si>
    <t xml:space="preserve">Колпак К-4 (аэрационный) </t>
  </si>
  <si>
    <t xml:space="preserve">Колпак "Гранд" </t>
  </si>
  <si>
    <t>Сборка фартуков под колпак</t>
  </si>
  <si>
    <t>Полимерные покрытия колпаков следующие:</t>
  </si>
  <si>
    <t>Коричневый RR32</t>
  </si>
  <si>
    <t>Темно-Коричневый Ral8017</t>
  </si>
  <si>
    <t>Темно-Серый RR23</t>
  </si>
  <si>
    <t>Белый RR20</t>
  </si>
  <si>
    <t>Красно-Коричневый RR29</t>
  </si>
  <si>
    <t>Темно-Зеленый RR11</t>
  </si>
  <si>
    <t>PURAL, PURAL MATT</t>
  </si>
  <si>
    <t>PURAL</t>
  </si>
  <si>
    <t>PE, PURAL, PURAL MATT</t>
  </si>
  <si>
    <t>Зеленый Ral6005</t>
  </si>
  <si>
    <t>PE, PURAL</t>
  </si>
  <si>
    <t xml:space="preserve">Примечания:
1) При увеличении  "зазора в свету" между трубой и колпаком (развертки кронштейна) на каждый 1см  (не более чем на 10см) цена колпака увеличивается:
для К-1                    - на 3,0 %
для К-2, К-3, К-4    - на 1,5 %
2) При любом другом изменении колпаков К-1, К-2, К-3, К-4 (нестандартная комплектация, изменение конфигурации фартука или колпака) цену в течение недели  формирует Поставщик (ориентировочно  цена увеличивается на 50%), срок изготовления – уточняется дополнительно. 
3) В случае заказа колпака (К-1, К-2, К-3,К-4, "Гранд") на трубу, либо вентиляционную шахту площадью менее 0,5 м² применяются повышающие коэффициенты в таблице ниже:
</t>
  </si>
  <si>
    <t>Коэффициент k для колпака "Гранд"</t>
  </si>
  <si>
    <t>S сечения трубы</t>
  </si>
  <si>
    <t>Коэф-т, k</t>
  </si>
  <si>
    <t>0,4 м² ≤ S &lt; 0,5 м²</t>
  </si>
  <si>
    <t>0,5 м² ≤ S &lt; 0,6 м²</t>
  </si>
  <si>
    <t>0,3 м² ≤ S &lt; 0,4 м²</t>
  </si>
  <si>
    <t>0,2 м² ≤ S &lt; 0,3 м²</t>
  </si>
  <si>
    <t>0,1 м² ≤ S &lt; 0,2 м²</t>
  </si>
  <si>
    <t>0,0 м² ≤ S &lt; 0,1 м²</t>
  </si>
  <si>
    <t>Коэффициент k для колпаков            К-1, К-2, К-3, К-4</t>
  </si>
  <si>
    <t>4) Ограничения по размеру трубы:</t>
  </si>
  <si>
    <t>К-1</t>
  </si>
  <si>
    <t>К-2, К-3, К-4</t>
  </si>
  <si>
    <t>Минимальная, мм</t>
  </si>
  <si>
    <t>Максимальная, мм</t>
  </si>
  <si>
    <t>Ширина, мм</t>
  </si>
  <si>
    <t>Длина, мм</t>
  </si>
  <si>
    <t>Без ограничения (соединение заклепками)</t>
  </si>
  <si>
    <t>Рекомендованные розничные цены на комплектующие для кровли</t>
  </si>
  <si>
    <t>Решётка вентиляционная 20х30, медь</t>
  </si>
  <si>
    <t>Решётка вентиляционная 20х30  (RR32, RR20, RR29, Ral6005, Ral8017, RR23, RR11)</t>
  </si>
  <si>
    <t>Колпачок декоративный (RR32, RR32 matt, RR20, RR29, Ral6005, Ral8017, Ral8017matt,  RR23, RR23 matt,  RR11)</t>
  </si>
  <si>
    <t xml:space="preserve">Колпачок декоративный ОZn </t>
  </si>
  <si>
    <t>Колпачок декоративный Zn-Ti</t>
  </si>
  <si>
    <t>Колпачок декоративный Cu</t>
  </si>
  <si>
    <t>Кляммер (RR32, RR20, RR29, Ral6005, Ral8017, RR23, RR11)</t>
  </si>
  <si>
    <t>Кляммер ОZn</t>
  </si>
  <si>
    <t>Кляммер Zn-Ti</t>
  </si>
  <si>
    <t>Кляммер Cu</t>
  </si>
  <si>
    <t>Soffito (медь), (Soffito Vent) (медь)</t>
  </si>
  <si>
    <t>G-планка (медь) (L=2 м.п.) (для Soffito)</t>
  </si>
  <si>
    <t>Краска спрей в баллончике (400 гр.) RAL 6005, RR 32, RR 20, RR 29, RR23, Ral8017, RR11</t>
  </si>
  <si>
    <t>Кронштейн станд. L-35 см (к S12) (кор. RR32, RR20, RR29, Ral8017, Ral6005, RR23, RR11)</t>
  </si>
  <si>
    <t>Кронштейн станд. L-35 см (к S12) (медь)</t>
  </si>
  <si>
    <t>Рекомендованные розничные цены на фартуки (гладкие листы)</t>
  </si>
  <si>
    <t>Текстура</t>
  </si>
  <si>
    <t>Сталь оцинкованная с полимерным покрытием</t>
  </si>
  <si>
    <t>Алюминий  с полимерным покрытием</t>
  </si>
  <si>
    <t>1-Сторон.</t>
  </si>
  <si>
    <t>PUR</t>
  </si>
  <si>
    <t>PUR MATT</t>
  </si>
  <si>
    <t>PE</t>
  </si>
  <si>
    <t>2-Сторонний</t>
  </si>
  <si>
    <t>PUR / PUR</t>
  </si>
  <si>
    <t>PUR MATT / PUR MATT</t>
  </si>
  <si>
    <t>Сталь Z275</t>
  </si>
  <si>
    <t>0,55мм с покрытием</t>
  </si>
  <si>
    <t>0,48мм с покрытием</t>
  </si>
  <si>
    <t>0,6мм с покрытием</t>
  </si>
  <si>
    <t>0,43мм с покрытием</t>
  </si>
  <si>
    <t>Погонаж (Фартуки)</t>
  </si>
  <si>
    <t>Гл.лист (штрипс)</t>
  </si>
  <si>
    <t>Рекомендуемые розничные цены, Руб./кв.м. с НДС</t>
  </si>
  <si>
    <t xml:space="preserve">RAL8017, RR32,  RR20, RR23 </t>
  </si>
  <si>
    <t>RR32, RR20</t>
  </si>
  <si>
    <t>Старый дуб, Американский орех, Канадский дуб</t>
  </si>
  <si>
    <t>0,50мм с покрытием</t>
  </si>
  <si>
    <t xml:space="preserve"> 0,63мм с покрытием</t>
  </si>
  <si>
    <t xml:space="preserve">Ral8017, Ral6005, RR32, RR29, RR23, RR11, RR20 </t>
  </si>
  <si>
    <t>Рекомендуемые розничные цены на аксессуары для кровли</t>
  </si>
  <si>
    <r>
      <t xml:space="preserve">StopMOSS – защита кровли (медь) (Длина 1 м.п.) </t>
    </r>
    <r>
      <rPr>
        <sz val="7"/>
        <color theme="1"/>
        <rFont val="Times New Roman"/>
        <family val="1"/>
        <charset val="204"/>
      </rPr>
      <t>(В упаковке: 15 шт. + 45 омедн.ерш.гвоздей)</t>
    </r>
  </si>
  <si>
    <t>Аэратор «Специальный» пластиковый (коричневый, черный) (Упаковка – 12 шт.)</t>
  </si>
  <si>
    <r>
      <t>Аэратор «Специальный» пластиковый с металлической крышкой (облицовкой) из Zn-Ti</t>
    </r>
    <r>
      <rPr>
        <vertAlign val="superscript"/>
        <sz val="8"/>
        <color theme="1"/>
        <rFont val="Times New Roman"/>
        <family val="1"/>
        <charset val="204"/>
      </rPr>
      <t xml:space="preserve"> N</t>
    </r>
  </si>
  <si>
    <r>
      <t>Аэратор «Специальный» пластиковый с металлической крышкой (облицовкой) из Cu</t>
    </r>
    <r>
      <rPr>
        <vertAlign val="superscript"/>
        <sz val="8"/>
        <color theme="1"/>
        <rFont val="Times New Roman"/>
        <family val="1"/>
        <charset val="204"/>
      </rPr>
      <t xml:space="preserve"> N</t>
    </r>
  </si>
  <si>
    <t>Аэратор «Стандартный» пластиковый (черный) (Упаковка – 14 шт.)</t>
  </si>
  <si>
    <t xml:space="preserve">Наименование </t>
  </si>
  <si>
    <t>Рекомендуемая розничная цена, Руб./Ед. изм. с НДС</t>
  </si>
  <si>
    <t>медь 0,6мм</t>
  </si>
  <si>
    <t xml:space="preserve">медь 0,6мм окрашенная </t>
  </si>
  <si>
    <t xml:space="preserve">Таблица № 5. </t>
  </si>
  <si>
    <t xml:space="preserve">Таблица № 4. </t>
  </si>
  <si>
    <t xml:space="preserve">Таблица № 3. </t>
  </si>
  <si>
    <t xml:space="preserve">Таблица № 2. </t>
  </si>
  <si>
    <t xml:space="preserve">Таблица № 1. </t>
  </si>
  <si>
    <t xml:space="preserve">Таблица № 6. </t>
  </si>
  <si>
    <t>Рекомендованные розничные цены на комплектующие к водосточной системе</t>
  </si>
  <si>
    <t>Наименование</t>
  </si>
  <si>
    <t>ВС Оц. сталь с покрытием PURAL</t>
  </si>
  <si>
    <t>ВС Оц. сталь с покрытием PURAL MATT</t>
  </si>
  <si>
    <t>ВС Медь, 0.6 мм</t>
  </si>
  <si>
    <t>ВС Цинк-Титан, 0.7 мм</t>
  </si>
  <si>
    <t>Метиз (оцинкованный) 140</t>
  </si>
  <si>
    <t>90 (М8)</t>
  </si>
  <si>
    <t>100 (М10)</t>
  </si>
  <si>
    <t>Метиз (оцинкованный)  200</t>
  </si>
  <si>
    <t>Метиз (омедненный) 140</t>
  </si>
  <si>
    <t>Метиз (омедненный) 200</t>
  </si>
  <si>
    <t>Декоративная накладка для хомута трубы</t>
  </si>
  <si>
    <t>Шайба резиновая</t>
  </si>
  <si>
    <t>Уплотнитель для заглушки</t>
  </si>
  <si>
    <t>Уплотнитель для соединения желоба</t>
  </si>
  <si>
    <t>Соединитель желоба</t>
  </si>
  <si>
    <t>Элемент жесткости соединителя желоба (медь)</t>
  </si>
  <si>
    <t>Элемент жесткости соединителя желоба (оцинкованный)</t>
  </si>
  <si>
    <t>Гайка низкая (оцинк.)</t>
  </si>
  <si>
    <t>Гайка низкая (нерж.)</t>
  </si>
  <si>
    <t>Гайка с фланцем М6 для удл. крюка универс. (омедненная)</t>
  </si>
  <si>
    <t>Гайка с фланцем М6 для удл. крюка универс. (оцинкованная)</t>
  </si>
  <si>
    <t>Болт с пр/ш М6*16 для удл. крюка универс. (омедненный)</t>
  </si>
  <si>
    <t>Болт с пр/ш М6*16 для удл. крюка универс. (оцинкованный)</t>
  </si>
  <si>
    <t>Винт 6*12 (оцинк.) RR 32, RR 20, RR 29, RAL 6005,  RR23, RR11</t>
  </si>
  <si>
    <t>Винт 6*12 (медь) (I)</t>
  </si>
  <si>
    <t>Винт 6*12 (оцинк.)</t>
  </si>
  <si>
    <t>Саморез 4,5х35 (оцинкованный)</t>
  </si>
  <si>
    <t xml:space="preserve">Заклепки  вытяжные 4,0х10,0 алюминий </t>
  </si>
  <si>
    <t xml:space="preserve">Заклепки  вытяжные 4,0х8,0 сталь </t>
  </si>
  <si>
    <t>Заклепки  вытяжные 4,0х8,0 медь</t>
  </si>
  <si>
    <t>Заклепки  вытяжные 4,0х10,0  медь/сталь</t>
  </si>
  <si>
    <t>ВС Оц. сталь, 0.5 мм</t>
  </si>
  <si>
    <t xml:space="preserve">Таблица № 7. </t>
  </si>
  <si>
    <t xml:space="preserve">Таблица № 8. </t>
  </si>
  <si>
    <t>Ед.изм.</t>
  </si>
  <si>
    <t xml:space="preserve">Отпускная цена, </t>
  </si>
  <si>
    <t>Рекламный стенд водосточной системы на перфорированной стойке 1850х500 (RR32)</t>
  </si>
  <si>
    <t>Рекламный стенд водосточной системы на перфорированной стойке 1850х500 (медь)</t>
  </si>
  <si>
    <t>Рекламный стенд водосточной системы 150/100 на перфорированной стойке 1850х500 (RR32)</t>
  </si>
  <si>
    <t>Рекламный стенд водосточной системы 150/100на перфорированной стойке 1850х500 (медь)</t>
  </si>
  <si>
    <t>Тара для региональных отгрузок 3120*1050*1030 (для труб)</t>
  </si>
  <si>
    <t>Тара для региональных отгрузок 3120*1050*700 (для желобов)</t>
  </si>
  <si>
    <t xml:space="preserve">Рекомендуемые розничные цены  на системы металлических софитов </t>
  </si>
  <si>
    <t xml:space="preserve">Таблица № 9. </t>
  </si>
  <si>
    <t xml:space="preserve">Рекомендуемые розничные цены, </t>
  </si>
  <si>
    <t xml:space="preserve">Тип поверхности – </t>
  </si>
  <si>
    <t>RR 32</t>
  </si>
  <si>
    <t>RR 23</t>
  </si>
  <si>
    <t>RR 29</t>
  </si>
  <si>
    <t>RR 11</t>
  </si>
  <si>
    <t>RR 20</t>
  </si>
  <si>
    <t xml:space="preserve">Софит с центральной перфорацией, </t>
  </si>
  <si>
    <t>Софит с полной перфорацией,</t>
  </si>
  <si>
    <t>Софит без перфорации</t>
  </si>
  <si>
    <t xml:space="preserve"> L=2.4м.п.</t>
  </si>
  <si>
    <t>Шт.</t>
  </si>
  <si>
    <t>10 шт.</t>
  </si>
  <si>
    <t xml:space="preserve">Софит с полной перфорацией, </t>
  </si>
  <si>
    <t xml:space="preserve">  L=1.0м.п.</t>
  </si>
  <si>
    <t xml:space="preserve"> L=3 м.п. (под заказ)</t>
  </si>
  <si>
    <t>С/пленка</t>
  </si>
  <si>
    <t>Софит с центральной перфорацией,</t>
  </si>
  <si>
    <t>(нестанд. длина до 4 м.п. (под заказ)</t>
  </si>
  <si>
    <t>---</t>
  </si>
  <si>
    <t>18 шт.</t>
  </si>
  <si>
    <t>Рекомендуемые розничные цены  на системы металлических фасадов.</t>
  </si>
  <si>
    <t>Длина</t>
  </si>
  <si>
    <t>Руб./Ед.изм. с НДС</t>
  </si>
  <si>
    <t>12 шт.</t>
  </si>
  <si>
    <t>5 шт.</t>
  </si>
  <si>
    <t>30 шт.</t>
  </si>
  <si>
    <t>Обозначение цветовых решений продукции торговой марки AQAUASYSTEM.</t>
  </si>
  <si>
    <t>Обозначение цвета</t>
  </si>
  <si>
    <t>Название цвета</t>
  </si>
  <si>
    <t>Продукция</t>
  </si>
  <si>
    <t>Фартуки</t>
  </si>
  <si>
    <t>Софит</t>
  </si>
  <si>
    <t>металлический</t>
  </si>
  <si>
    <t>Фасад</t>
  </si>
  <si>
    <t>Стандартные оттенки</t>
  </si>
  <si>
    <t>Мраморно-белый (RR20)</t>
  </si>
  <si>
    <t>+</t>
  </si>
  <si>
    <t>Тёмно-коричневый (RR32)</t>
  </si>
  <si>
    <t>Маренго (RR23)</t>
  </si>
  <si>
    <t>Тёмно-оливковый (RR11)</t>
  </si>
  <si>
    <t>Бургундский (RR29)</t>
  </si>
  <si>
    <t>RAL 8017</t>
  </si>
  <si>
    <t>Коричневый (RAL8017)</t>
  </si>
  <si>
    <t>RAL 6005</t>
  </si>
  <si>
    <t>Зелёный мох (RAL6005)</t>
  </si>
  <si>
    <t>RAL 1015</t>
  </si>
  <si>
    <t>Слоновая кость (RAL1015)</t>
  </si>
  <si>
    <t>RAL 1001</t>
  </si>
  <si>
    <t>Песочный (RAL 1001)</t>
  </si>
  <si>
    <t>Матовые оттенки</t>
  </si>
  <si>
    <t>RR 33</t>
  </si>
  <si>
    <t>RAL 7003</t>
  </si>
  <si>
    <t>Алюминий</t>
  </si>
  <si>
    <t>RAL 9010</t>
  </si>
  <si>
    <t>PRINTECH</t>
  </si>
  <si>
    <t>NAÏVE MAROON</t>
  </si>
  <si>
    <t>NAÏVE</t>
  </si>
  <si>
    <t>LOG</t>
  </si>
  <si>
    <t>Короб  / 10 шт.</t>
  </si>
  <si>
    <t>S1 Фартук карнизный, 2м.п.</t>
  </si>
  <si>
    <t>S2 Фартук фронтонный, 2м.п.</t>
  </si>
  <si>
    <t>S3 Фартук фронтонный, 2м.п.</t>
  </si>
  <si>
    <t>S4 Фартук пристенный (угловой), 2м.п.</t>
  </si>
  <si>
    <t>S5 Фартук фронтонный, 2м.п.</t>
  </si>
  <si>
    <t>S6 Фартук пристенный (накладной), 2м.п.</t>
  </si>
  <si>
    <t>S7 Фартук пристенный (в штробу), 2м.п.</t>
  </si>
  <si>
    <t>S8 Фартук конькового аэратора, 2м.п.</t>
  </si>
  <si>
    <t>S9 Фартук вспомогательный, 2м.п.</t>
  </si>
  <si>
    <t>S11 Фартук на излом, 2м.п.</t>
  </si>
  <si>
    <t>S12 Фартук разжелобовка, 2м.п.</t>
  </si>
  <si>
    <t>S13 Фартук под колпак, 2м.п.</t>
  </si>
  <si>
    <t>S14 Фартук карнизный (над желобом), 2м.п.</t>
  </si>
  <si>
    <t>S15 Фартук коньковый, 2м.п.</t>
  </si>
  <si>
    <t>S16 Фартук обратный капельник, 2м.п.</t>
  </si>
  <si>
    <t>S20 Фартук аэратора в штробу, 2м.п.</t>
  </si>
  <si>
    <t>S21 Фартук на лобовую доску, 2м.п.</t>
  </si>
  <si>
    <t>S22 Фартук на лобовую доску, 2м.п.</t>
  </si>
  <si>
    <t>S27 Фартук карнизный (над желобом), 2м.п.</t>
  </si>
  <si>
    <t>СТОИМОСТЬ СТАНДАРТНЫХ ФАРТУКОВ (Длина 2 м.п.)</t>
  </si>
  <si>
    <t>М10</t>
  </si>
  <si>
    <r>
      <t xml:space="preserve">Водосборник  цилиндрический в комплекте </t>
    </r>
    <r>
      <rPr>
        <vertAlign val="superscript"/>
        <sz val="8"/>
        <color theme="1"/>
        <rFont val="Times New Roman"/>
        <family val="1"/>
        <charset val="204"/>
      </rPr>
      <t xml:space="preserve">N </t>
    </r>
    <r>
      <rPr>
        <vertAlign val="superscript"/>
        <sz val="9"/>
        <color theme="1"/>
        <rFont val="Times New Roman"/>
        <family val="1"/>
        <charset val="204"/>
      </rPr>
      <t>(1)</t>
    </r>
  </si>
  <si>
    <r>
      <t xml:space="preserve">Водосборник  дизайнерский с сеткой </t>
    </r>
    <r>
      <rPr>
        <vertAlign val="superscript"/>
        <sz val="8"/>
        <color theme="1"/>
        <rFont val="Times New Roman"/>
        <family val="1"/>
        <charset val="204"/>
      </rPr>
      <t xml:space="preserve">N </t>
    </r>
    <r>
      <rPr>
        <vertAlign val="superscript"/>
        <sz val="9"/>
        <color theme="1"/>
        <rFont val="Times New Roman"/>
        <family val="1"/>
        <charset val="204"/>
      </rPr>
      <t>(1)</t>
    </r>
  </si>
  <si>
    <r>
      <t xml:space="preserve">Воронка водосборная удлиненная </t>
    </r>
    <r>
      <rPr>
        <vertAlign val="superscript"/>
        <sz val="9"/>
        <color theme="1"/>
        <rFont val="Times New Roman"/>
        <family val="1"/>
        <charset val="204"/>
      </rPr>
      <t>(1)</t>
    </r>
  </si>
  <si>
    <t>Типоразмер</t>
  </si>
  <si>
    <r>
      <t xml:space="preserve">Крюк крепления короткий регулируемый (в комплекте) </t>
    </r>
    <r>
      <rPr>
        <vertAlign val="superscript"/>
        <sz val="8"/>
        <color theme="1"/>
        <rFont val="Times New Roman"/>
        <family val="1"/>
        <charset val="204"/>
      </rPr>
      <t>N</t>
    </r>
  </si>
  <si>
    <t>RAL8017, RR32,  RR23, RR33</t>
  </si>
  <si>
    <r>
      <t xml:space="preserve">Printech </t>
    </r>
    <r>
      <rPr>
        <vertAlign val="superscript"/>
        <sz val="9"/>
        <color theme="1"/>
        <rFont val="Times New Roman"/>
        <family val="1"/>
        <charset val="204"/>
      </rPr>
      <t>(3)</t>
    </r>
  </si>
  <si>
    <r>
      <t xml:space="preserve">Алюминий </t>
    </r>
    <r>
      <rPr>
        <vertAlign val="superscript"/>
        <sz val="9"/>
        <color theme="1"/>
        <rFont val="Times New Roman"/>
        <family val="1"/>
        <charset val="204"/>
      </rPr>
      <t>(4)</t>
    </r>
  </si>
  <si>
    <r>
      <t xml:space="preserve">(Длина 2 м) </t>
    </r>
    <r>
      <rPr>
        <vertAlign val="superscript"/>
        <sz val="9"/>
        <color theme="1"/>
        <rFont val="Times New Roman"/>
        <family val="1"/>
        <charset val="204"/>
      </rPr>
      <t>(1)</t>
    </r>
  </si>
  <si>
    <r>
      <t xml:space="preserve">(Длина до 4 м) </t>
    </r>
    <r>
      <rPr>
        <vertAlign val="superscript"/>
        <sz val="9"/>
        <color theme="1"/>
        <rFont val="Times New Roman"/>
        <family val="1"/>
        <charset val="204"/>
      </rPr>
      <t>(1)</t>
    </r>
  </si>
  <si>
    <t>Примечания:
(1) - Цена действительна при условии размещения заказа на сумму от 25000 руб. (с НДС). В случае заказа данной продукции на меньшую сумму применяется повышающий коэффициент 1,5.</t>
  </si>
  <si>
    <r>
      <t xml:space="preserve">Рекомендованные розничные цены на декоративные изделия из меди </t>
    </r>
    <r>
      <rPr>
        <b/>
        <vertAlign val="superscript"/>
        <sz val="9"/>
        <color theme="1"/>
        <rFont val="Times New Roman"/>
        <family val="1"/>
        <charset val="204"/>
      </rPr>
      <t>(1)</t>
    </r>
  </si>
  <si>
    <t xml:space="preserve">Примечания:
(1) - Возможность окраски изделий в нестандартный цвет требует доп. уточнения для определения цены и возможности изготовления.
Срок изготовления изделий - до 25 рабочих дней. Точный срок изготовления определяется при оформлении заказа.
</t>
  </si>
  <si>
    <t>Саморез 4,5х35 (нержав.)</t>
  </si>
  <si>
    <r>
      <t xml:space="preserve">Перечень товаров, поставляемых под заказ </t>
    </r>
    <r>
      <rPr>
        <b/>
        <vertAlign val="superscript"/>
        <sz val="9"/>
        <color theme="1"/>
        <rFont val="Times New Roman"/>
        <family val="1"/>
        <charset val="204"/>
      </rPr>
      <t>(1)</t>
    </r>
  </si>
  <si>
    <r>
      <t xml:space="preserve">Демонстрационные материалы и прочая продукция </t>
    </r>
    <r>
      <rPr>
        <b/>
        <vertAlign val="superscript"/>
        <sz val="9"/>
        <color theme="1"/>
        <rFont val="Times New Roman"/>
        <family val="1"/>
        <charset val="204"/>
      </rPr>
      <t>(1)</t>
    </r>
  </si>
  <si>
    <t>Е.Изм.</t>
  </si>
  <si>
    <t xml:space="preserve">Примечания: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t>
  </si>
  <si>
    <t>S19 Фартук пристенного аэратора, 2 м.п.</t>
  </si>
  <si>
    <t>Развертка, м</t>
  </si>
  <si>
    <t>1. Для определения стоимости колпака необходимо знать габаритные размеры посадочного места колпака на верх трубы (шахты).</t>
  </si>
  <si>
    <t>2. Определяется Длина (м) - А и Ширина (м)-В трубы (шахты):</t>
  </si>
  <si>
    <t>А=… м</t>
  </si>
  <si>
    <t>В=… м</t>
  </si>
  <si>
    <t>3. Определяем площадь сечения трубы (шахты):</t>
  </si>
  <si>
    <t>S=A x B (кв.м.)</t>
  </si>
  <si>
    <t xml:space="preserve">ЛЕВАЯ </t>
  </si>
  <si>
    <t>ПРАВАЯ</t>
  </si>
  <si>
    <t>6. Если Площадь сечения трубы меньше чем 0.5 кв.м., то предварительная стоимость Колпака 1-4 умножаемся на повышающий коэффициент от 1.3 до 2.5. Получаем ФИНАЛЬНУЮ стоимость Колпака (без сборки).</t>
  </si>
  <si>
    <t>Если Площадь сечения трубы меньше чем 0.6 кв.м., то предварительная стоимость Колпака ГРАНД умножаемся на повышающий коэффициент от 1.2 до 2.8. Получаем ФИНАЛЬНУЮ стоимость Колпака (без сборки).</t>
  </si>
  <si>
    <t>АЛГОРИТМ РАСЧЕТА СТОИМОСТИ КОЛПАКА</t>
  </si>
  <si>
    <t>В (Ширина),м</t>
  </si>
  <si>
    <t>А (Длина),м</t>
  </si>
  <si>
    <t>4. Полученную площадь умножаем на стоимость необходимого Колпака из таблицы выше: в КОМПЛЕКТЕ или БЕЗ ФАРТУКОВ.</t>
  </si>
  <si>
    <t>СБОРКА</t>
  </si>
  <si>
    <t>В КОМПЛЕКТЕ</t>
  </si>
  <si>
    <t>Ваша СКИДКА,%</t>
  </si>
  <si>
    <t>Итого РОЗНИЦА</t>
  </si>
  <si>
    <t>Итого ДИЛЕРСКАЯ</t>
  </si>
  <si>
    <t xml:space="preserve">Колпак К-4 (аэрационный)  </t>
  </si>
  <si>
    <t xml:space="preserve">Колпак "Гранд"   </t>
  </si>
  <si>
    <t>5. Получаем предварительную РОЗНИЧНУЮ стоимость колпака (без сборки).</t>
  </si>
  <si>
    <t>7. Если необходима СБОРКА, то к ФИНАЛЬНОЙ РОЗНИЧНОЙ стоимости  Колпака прибавляем стоимость СБОРКИ. Получаем ОБЩУЮ стоимость Колпака по Розничной стоимости.</t>
  </si>
  <si>
    <t>8. Чтобы определить стоимость Колпака по ДИЛЕРСКОЙ цене используем СКИДКУ.</t>
  </si>
  <si>
    <t>1. Выбираем ТИП Колпака.</t>
  </si>
  <si>
    <t>2. Ставим галочку, если нужен Колпак в Комплекте. Если нужен Колпак БЕЗ ФАРТУКОВ, то галочку не ставим.</t>
  </si>
  <si>
    <t>4. Выбираем какого цвета или из какого металла нужен Колпак.</t>
  </si>
  <si>
    <t>5. Указываем СБОРКУ, если Колпак нужен в собранном виде.</t>
  </si>
  <si>
    <t>6. Определяется РОЗНИЧНАЯ стоимость.</t>
  </si>
  <si>
    <t>7. Указывается Ваша действующая Дилерская СКИДКА на Колпаки.</t>
  </si>
  <si>
    <t>8. Определяется ДИЛЕРСКАЯ стоимость для Вас!</t>
  </si>
  <si>
    <t xml:space="preserve">БЫСТРОЕ ОПРЕДЕЛЕНИЕ СТОИМОСТИ КОЛПАКА </t>
  </si>
  <si>
    <t>УДАЧНЫХ ПРОДАЖ!!!</t>
  </si>
  <si>
    <t>ГРАНД</t>
  </si>
  <si>
    <r>
      <t xml:space="preserve">3. Указываем Длину-А (м) и Ширину-В (м). ВАЖНО! Знак разделителя - </t>
    </r>
    <r>
      <rPr>
        <u/>
        <sz val="10"/>
        <color theme="1"/>
        <rFont val="Calibri"/>
        <family val="2"/>
        <charset val="204"/>
        <scheme val="minor"/>
      </rPr>
      <t>запятая.</t>
    </r>
    <r>
      <rPr>
        <sz val="10"/>
        <color theme="1"/>
        <rFont val="Calibri"/>
        <family val="2"/>
        <charset val="204"/>
        <scheme val="minor"/>
      </rPr>
      <t xml:space="preserve"> </t>
    </r>
    <r>
      <rPr>
        <b/>
        <sz val="10"/>
        <color theme="1"/>
        <rFont val="Calibri"/>
        <family val="2"/>
        <charset val="204"/>
        <scheme val="minor"/>
      </rPr>
      <t>Указывая размеры, необходимо помнить про ограничения по размеру трубы (см. выше Примечания п.4)</t>
    </r>
  </si>
  <si>
    <t>ВАЖНО! Данный расчет не является основанием для оплаты. Основанием для оплаты является счет.</t>
  </si>
  <si>
    <t>Руб./Ед.изм.с НДС</t>
  </si>
  <si>
    <t>Упаковка / Кол-во в упак.</t>
  </si>
  <si>
    <t>Кв.м.</t>
  </si>
  <si>
    <t>Рекомендуемые розничные цены  на Подсистему для фасада.</t>
  </si>
  <si>
    <t>Г-образный элемент оцинк. 1,2мм 40*40 L=3м</t>
  </si>
  <si>
    <t>Дюбель фасадный DF-B 10х100 RUSPERT (универсальный) с ТС</t>
  </si>
  <si>
    <t>Кронштейн оконный оцинк. 1,2мм 150*50*50 с полимерным покрытием</t>
  </si>
  <si>
    <t>Кронштейн оцинк. 1,2мм 100*50*50</t>
  </si>
  <si>
    <t>Кронштейн оцинк. 1,2мм 150*50*50</t>
  </si>
  <si>
    <t>Кронштейн оцинк. 1,2мм 50*50*50</t>
  </si>
  <si>
    <t>Кронштейн усиленный оцинк. 1,2мм 150*95*80</t>
  </si>
  <si>
    <t>Паронитовая прокладка под кронштейн 50*50*2мм</t>
  </si>
  <si>
    <t>Паронитовая прокладка под кронштейн 90*80*2мм</t>
  </si>
  <si>
    <t>Саморез для металлообрешетки 4,8*16</t>
  </si>
  <si>
    <t>Заклепка 4,0*10 Нерж/Нерж</t>
  </si>
  <si>
    <t>Заклепка 4,0*8 St/St</t>
  </si>
  <si>
    <t>Гвозди ершенные.3,5х25 (омедненные)</t>
  </si>
  <si>
    <t xml:space="preserve">L= 2 п.м. </t>
  </si>
  <si>
    <t>П.м.</t>
  </si>
  <si>
    <t>Саморез c шайбой оцинк.(1000/0) LIS-4.2х19</t>
  </si>
  <si>
    <t>L= 3,0 п.м.</t>
  </si>
  <si>
    <t>L= 2 п.м.</t>
  </si>
  <si>
    <t>L= 3 п.м.</t>
  </si>
  <si>
    <t>RAL8017, RR32,  RR20, RR23, Ral1001, Ral1015</t>
  </si>
  <si>
    <t xml:space="preserve">
PE MATT
</t>
  </si>
  <si>
    <t>Рекомендуемые розничные цены  на Металлическую модульную черепицу AQUASYSTEM</t>
  </si>
  <si>
    <t>Руб./Ед. изм. c НДС</t>
  </si>
  <si>
    <t>Варианты цветов</t>
  </si>
  <si>
    <t xml:space="preserve">Сталь с полимерным покрытием </t>
  </si>
  <si>
    <t>кв.м.</t>
  </si>
  <si>
    <t>лист</t>
  </si>
  <si>
    <r>
      <t xml:space="preserve">Конёк плоский 116х30х116 мм </t>
    </r>
    <r>
      <rPr>
        <vertAlign val="superscript"/>
        <sz val="8"/>
        <color theme="1"/>
        <rFont val="Times New Roman"/>
        <family val="1"/>
        <charset val="204"/>
      </rPr>
      <t>(2)</t>
    </r>
    <r>
      <rPr>
        <sz val="8"/>
        <color theme="1"/>
        <rFont val="Times New Roman"/>
        <family val="1"/>
        <charset val="204"/>
      </rPr>
      <t xml:space="preserve"> </t>
    </r>
  </si>
  <si>
    <r>
      <t xml:space="preserve">Торцевая планка наружная 100х100мм </t>
    </r>
    <r>
      <rPr>
        <vertAlign val="superscript"/>
        <sz val="8"/>
        <color theme="1"/>
        <rFont val="Times New Roman"/>
        <family val="1"/>
        <charset val="204"/>
      </rPr>
      <t>(2)</t>
    </r>
  </si>
  <si>
    <r>
      <t xml:space="preserve">Торцевая планка внутренняя  35х118мм  </t>
    </r>
    <r>
      <rPr>
        <vertAlign val="superscript"/>
        <sz val="8"/>
        <color theme="1"/>
        <rFont val="Times New Roman"/>
        <family val="1"/>
        <charset val="204"/>
      </rPr>
      <t>(2)</t>
    </r>
  </si>
  <si>
    <r>
      <t xml:space="preserve">Торцевая планка сложная 140х40х85мм  </t>
    </r>
    <r>
      <rPr>
        <vertAlign val="superscript"/>
        <sz val="8"/>
        <color theme="1"/>
        <rFont val="Times New Roman"/>
        <family val="1"/>
        <charset val="204"/>
      </rPr>
      <t>(2)</t>
    </r>
  </si>
  <si>
    <r>
      <t xml:space="preserve">Карнизная планка 100*60мм </t>
    </r>
    <r>
      <rPr>
        <vertAlign val="superscript"/>
        <sz val="8"/>
        <color theme="1"/>
        <rFont val="Times New Roman"/>
        <family val="1"/>
        <charset val="204"/>
      </rPr>
      <t>(2)</t>
    </r>
  </si>
  <si>
    <r>
      <t xml:space="preserve">Планка конденсата 75х50мм </t>
    </r>
    <r>
      <rPr>
        <vertAlign val="superscript"/>
        <sz val="8"/>
        <color theme="1"/>
        <rFont val="Times New Roman"/>
        <family val="1"/>
        <charset val="204"/>
      </rPr>
      <t>(2)</t>
    </r>
  </si>
  <si>
    <r>
      <t xml:space="preserve">Планка примыкания 150х250мм </t>
    </r>
    <r>
      <rPr>
        <vertAlign val="superscript"/>
        <sz val="8"/>
        <color theme="1"/>
        <rFont val="Times New Roman"/>
        <family val="1"/>
        <charset val="204"/>
      </rPr>
      <t>(2)</t>
    </r>
  </si>
  <si>
    <r>
      <t xml:space="preserve">Пристенная планка накладная 30х20х50х20мм </t>
    </r>
    <r>
      <rPr>
        <vertAlign val="superscript"/>
        <sz val="8"/>
        <color theme="1"/>
        <rFont val="Times New Roman"/>
        <family val="1"/>
        <charset val="204"/>
      </rPr>
      <t>(2)</t>
    </r>
  </si>
  <si>
    <r>
      <t xml:space="preserve">Пристенная планка в штробу 20х50х20мм </t>
    </r>
    <r>
      <rPr>
        <vertAlign val="superscript"/>
        <sz val="8"/>
        <color theme="1"/>
        <rFont val="Times New Roman"/>
        <family val="1"/>
        <charset val="204"/>
      </rPr>
      <t>(2)</t>
    </r>
  </si>
  <si>
    <r>
      <t xml:space="preserve">Ендова внутренняя 300х300мм </t>
    </r>
    <r>
      <rPr>
        <vertAlign val="superscript"/>
        <sz val="8"/>
        <color theme="1"/>
        <rFont val="Times New Roman"/>
        <family val="1"/>
        <charset val="204"/>
      </rPr>
      <t>(2)</t>
    </r>
  </si>
  <si>
    <r>
      <t xml:space="preserve">Ендова внешняя 85х30х85мм </t>
    </r>
    <r>
      <rPr>
        <vertAlign val="superscript"/>
        <sz val="8"/>
        <color theme="1"/>
        <rFont val="Times New Roman"/>
        <family val="1"/>
        <charset val="204"/>
      </rPr>
      <t>(2)</t>
    </r>
  </si>
  <si>
    <r>
      <t xml:space="preserve">Ендова специальная 232х60,5х60,5х232мм </t>
    </r>
    <r>
      <rPr>
        <vertAlign val="superscript"/>
        <sz val="8"/>
        <color theme="1"/>
        <rFont val="Times New Roman"/>
        <family val="1"/>
        <charset val="204"/>
      </rPr>
      <t>(2)</t>
    </r>
  </si>
  <si>
    <r>
      <t xml:space="preserve">Кронштейн начального ряда 86х41х2мм </t>
    </r>
    <r>
      <rPr>
        <vertAlign val="superscript"/>
        <sz val="8"/>
        <color theme="1"/>
        <rFont val="Times New Roman"/>
        <family val="1"/>
        <charset val="204"/>
      </rPr>
      <t>(3)</t>
    </r>
    <r>
      <rPr>
        <sz val="8"/>
        <color theme="1"/>
        <rFont val="Times New Roman"/>
        <family val="1"/>
        <charset val="204"/>
      </rPr>
      <t xml:space="preserve"> </t>
    </r>
  </si>
  <si>
    <t>Водосточная система</t>
  </si>
  <si>
    <t>Модульная черепица</t>
  </si>
  <si>
    <t xml:space="preserve">Темно-коричневый матовый </t>
  </si>
  <si>
    <t>(RR32 MATT)</t>
  </si>
  <si>
    <t>RAL 3009</t>
  </si>
  <si>
    <t>Тёмно-терракотовый матовый (RAL3009 MATT)</t>
  </si>
  <si>
    <t>RAL 8019</t>
  </si>
  <si>
    <t>RAL 7024</t>
  </si>
  <si>
    <t>RAL 9005</t>
  </si>
  <si>
    <t>Слоновая кость матовый (RAL1015 МАТТ)</t>
  </si>
  <si>
    <t xml:space="preserve">Колено </t>
  </si>
  <si>
    <t>Крюк крепления желоба удлиненный М (модернизированный) с комплектом крепления (У)</t>
  </si>
  <si>
    <t>Крюк крепления желоба длинный М (модернизированный) с комплектом крепления (У)</t>
  </si>
  <si>
    <t>Ограничитель перелива прямой L=0,40м.</t>
  </si>
  <si>
    <t>Ограничитель перелива угловой L=0,20м*0,20м.</t>
  </si>
  <si>
    <t>Подложка 6100*360 мм</t>
  </si>
  <si>
    <t>Подложка 5100*360 мм</t>
  </si>
  <si>
    <t>Подложка 4100*360 мм</t>
  </si>
  <si>
    <t>Ящик 6100*360*200 мм</t>
  </si>
  <si>
    <t>Ящик 5100*360*250 мм</t>
  </si>
  <si>
    <t>Ящик 4100*360*300 мм</t>
  </si>
  <si>
    <t xml:space="preserve">Примечания:
(1) - Скидки на данную продукцию не предусмотрены.
</t>
  </si>
  <si>
    <t>Soffito (PURAL/ PURAL MATT), (Soffito Vent) (PURAL/ PURAL MATT)</t>
  </si>
  <si>
    <t>G-планка (PURAL/ PURAL MATT) (L=2 м.п.) (для Soffito)</t>
  </si>
  <si>
    <t>MICA BT
МАТТ</t>
  </si>
  <si>
    <t xml:space="preserve">RAL 8019 
RAL 8017
RAL 7024
 RAL 3009 </t>
  </si>
  <si>
    <t>0,55 мм с покрытием</t>
  </si>
  <si>
    <t>Дюбель тарельчатый (для теплоизоляции) 10*100 с металлическим гвоздем</t>
  </si>
  <si>
    <t>Дюбель тарельчатый (для теплоизоляции) 10*120 с металлическим гвоздем</t>
  </si>
  <si>
    <t>Дюбель тарельчатый (для теплоизоляции) 10*160 с металлическим гвоздем</t>
  </si>
  <si>
    <t>Саморез ПШ 4,2*19 мм (для деревянной обрешетки)</t>
  </si>
  <si>
    <t>Саморез ПШС 4,2*16 мм (для стальной обрешетки)</t>
  </si>
  <si>
    <t xml:space="preserve">
PE
</t>
  </si>
  <si>
    <t xml:space="preserve"> Ral 1015, Ral 7003</t>
  </si>
  <si>
    <t xml:space="preserve">RAL9010, RAL8017 </t>
  </si>
  <si>
    <t>Медь</t>
  </si>
  <si>
    <t xml:space="preserve"> 0,45 мм</t>
  </si>
  <si>
    <t>0,6 мм</t>
  </si>
  <si>
    <t xml:space="preserve">Цинк-Титан </t>
  </si>
  <si>
    <t>0,7 мм</t>
  </si>
  <si>
    <t>Цинк-Титан</t>
  </si>
  <si>
    <t xml:space="preserve">0,5 мм </t>
  </si>
  <si>
    <t xml:space="preserve">0,6 мм </t>
  </si>
  <si>
    <t>Оцинковка</t>
  </si>
  <si>
    <r>
      <rPr>
        <b/>
        <sz val="6"/>
        <color theme="1"/>
        <rFont val="Times New Roman"/>
        <family val="1"/>
        <charset val="204"/>
      </rPr>
      <t xml:space="preserve"> Цвета по карте RAL</t>
    </r>
    <r>
      <rPr>
        <b/>
        <sz val="5"/>
        <color theme="1"/>
        <rFont val="Times New Roman"/>
        <family val="1"/>
        <charset val="204"/>
      </rPr>
      <t xml:space="preserve"> </t>
    </r>
    <r>
      <rPr>
        <vertAlign val="superscript"/>
        <sz val="9"/>
        <color theme="1"/>
        <rFont val="Times New Roman"/>
        <family val="1"/>
        <charset val="204"/>
      </rPr>
      <t>(2)</t>
    </r>
  </si>
  <si>
    <t>Саморез кровельный 4,8х35мм (250шт.)</t>
  </si>
  <si>
    <t>уп.</t>
  </si>
  <si>
    <t>GreenCoat Mica BT (Швеция)</t>
  </si>
  <si>
    <t>GreenCoat Pural BT Matt (Швеция)</t>
  </si>
  <si>
    <r>
      <t xml:space="preserve">Примечания:
(1) – Изделия изготавливаются в длине =1970 мм. 
(2) – Изделия  изготавливаются в длине =2000 мм.
</t>
    </r>
    <r>
      <rPr>
        <sz val="11"/>
        <rFont val="Calibri"/>
        <family val="2"/>
        <charset val="204"/>
        <scheme val="minor"/>
      </rPr>
      <t>(3) – Изделия  изготавливаются из оцинкованной стали в цвете RAL3009, RAL7024, RAL8017, RAL8019, RAL9005, RR750 MATT, RR32 MATT, RR23 MATT, RAL8017 MATT</t>
    </r>
    <r>
      <rPr>
        <sz val="11"/>
        <color theme="1"/>
        <rFont val="Calibri"/>
        <family val="2"/>
        <charset val="204"/>
        <scheme val="minor"/>
      </rPr>
      <t xml:space="preserve">
</t>
    </r>
  </si>
  <si>
    <t xml:space="preserve">Общая / Полезная
ширина, м
</t>
  </si>
  <si>
    <t>1. ВОДОСТОЧНАЯ СИСТЕМА</t>
  </si>
  <si>
    <t>Рекомендованные розничные цены на водосточные системы</t>
  </si>
  <si>
    <r>
      <t xml:space="preserve">Угол желоба 135° внутренний /наружный </t>
    </r>
    <r>
      <rPr>
        <vertAlign val="superscript"/>
        <sz val="8"/>
        <color theme="1"/>
        <rFont val="Times New Roman"/>
        <family val="1"/>
        <charset val="204"/>
      </rPr>
      <t>(2)</t>
    </r>
  </si>
  <si>
    <r>
      <t xml:space="preserve">Труба водосточная  (Длина 4.0 м) </t>
    </r>
    <r>
      <rPr>
        <vertAlign val="superscript"/>
        <sz val="8"/>
        <color theme="1"/>
        <rFont val="Times New Roman"/>
        <family val="1"/>
        <charset val="204"/>
      </rPr>
      <t>(1)</t>
    </r>
    <r>
      <rPr>
        <sz val="8"/>
        <color theme="1"/>
        <rFont val="Times New Roman"/>
        <family val="1"/>
        <charset val="204"/>
      </rPr>
      <t xml:space="preserve">  -  (под заказ)</t>
    </r>
  </si>
  <si>
    <t>Желоб водосточный (Длина 3.0 м)</t>
  </si>
  <si>
    <t>Труба водосточная  (Длина 3.0 м)</t>
  </si>
  <si>
    <t>Труба водосточная (Длина 1.0 м)</t>
  </si>
  <si>
    <r>
      <t xml:space="preserve">Желоб водосточный  (Длина 4.0 м) </t>
    </r>
    <r>
      <rPr>
        <vertAlign val="superscript"/>
        <sz val="8"/>
        <color theme="1"/>
        <rFont val="Times New Roman"/>
        <family val="1"/>
        <charset val="204"/>
      </rPr>
      <t>(1)</t>
    </r>
    <r>
      <rPr>
        <sz val="8"/>
        <color theme="1"/>
        <rFont val="Times New Roman"/>
        <family val="1"/>
        <charset val="204"/>
      </rPr>
      <t xml:space="preserve">  -  (под заказ)</t>
    </r>
  </si>
  <si>
    <t>Угол желоба внутренний /наружный</t>
  </si>
  <si>
    <r>
      <t xml:space="preserve">Сетка желоба в комплекте </t>
    </r>
    <r>
      <rPr>
        <vertAlign val="superscript"/>
        <sz val="8"/>
        <color theme="1"/>
        <rFont val="Times New Roman"/>
        <family val="1"/>
        <charset val="204"/>
      </rPr>
      <t>N</t>
    </r>
    <r>
      <rPr>
        <sz val="8"/>
        <color theme="1"/>
        <rFont val="Times New Roman"/>
        <family val="1"/>
        <charset val="204"/>
      </rPr>
      <t xml:space="preserve"> (Алюминий) (Длина 2 м.п.) (В комплекте:  (1 Сетка + 4 Опоры + 4 Клипсы)</t>
    </r>
  </si>
  <si>
    <r>
      <t xml:space="preserve">Хомут с комплектом крепления </t>
    </r>
    <r>
      <rPr>
        <vertAlign val="superscript"/>
        <sz val="8"/>
        <color theme="1"/>
        <rFont val="Times New Roman"/>
        <family val="1"/>
        <charset val="204"/>
      </rPr>
      <t>(4)</t>
    </r>
  </si>
  <si>
    <t xml:space="preserve">ВС ОЦИНКОВКА </t>
  </si>
  <si>
    <t xml:space="preserve">ВС ЦИНК-ТИТАН </t>
  </si>
  <si>
    <t>ВС МЕДЬ</t>
  </si>
  <si>
    <r>
      <rPr>
        <sz val="11"/>
        <rFont val="Calibri"/>
        <family val="2"/>
        <charset val="204"/>
        <scheme val="minor"/>
      </rPr>
      <t>...</t>
    </r>
    <r>
      <rPr>
        <vertAlign val="superscript"/>
        <sz val="11"/>
        <color theme="1"/>
        <rFont val="Calibri"/>
        <family val="2"/>
        <charset val="204"/>
        <scheme val="minor"/>
      </rPr>
      <t>(7)</t>
    </r>
  </si>
  <si>
    <t xml:space="preserve">Примечания:
</t>
  </si>
  <si>
    <t xml:space="preserve">(1)  - Продукция производится «Под заказ». Сроки производства необходимо уточнять на момент размещения заказа.
</t>
  </si>
  <si>
    <t xml:space="preserve">(2) - Под заказ возможно изготовление углов от 95° до 175°.
</t>
  </si>
  <si>
    <t xml:space="preserve">(3)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t>
  </si>
  <si>
    <t xml:space="preserve">(4) - Поз.-Хомут с комплектом крепления стандартно комплектуется метизом 140. Так же, в Таб.№6 предлагается отдельно метиз 200.
</t>
  </si>
  <si>
    <t xml:space="preserve">(5) - Элемент крепления хомута под метиз для водосточной трубы. Представляет собой монтажную площадку из оцинкованной стали толщиной 3 мм размером 30х80 мм, имеющую два монтажных отверстия и втулку с резьбой, для установки в неё шпильки М10.
</t>
  </si>
  <si>
    <t>(6) - Элемент крепления хомута под метиз для водосточной трубы с фиксированным  расстоянием от стены 30 мм.</t>
  </si>
  <si>
    <t xml:space="preserve">(7) - Рекомендуется использовать аналогичную продукцию из оцинковки.                                                                          </t>
  </si>
  <si>
    <t>(8) - Продукция применяется с последующей окраской. Перед окраской изделие необходимо тщательно подготовить.</t>
  </si>
  <si>
    <r>
      <t xml:space="preserve">0.6 мм </t>
    </r>
    <r>
      <rPr>
        <vertAlign val="superscript"/>
        <sz val="9"/>
        <color theme="1"/>
        <rFont val="Times New Roman"/>
        <family val="1"/>
        <charset val="204"/>
      </rPr>
      <t xml:space="preserve"> (3)</t>
    </r>
  </si>
  <si>
    <t>Металлическая модульная черепица Гётеборг (лист 1205х780 мм)                                      (габаритная площадь – 0,94 кв.м.; полезная площадь - 0,79 кв.м.)</t>
  </si>
  <si>
    <t>Металлическая модульная черепица Стокгольм (лист 1180х755 мм)                                     (габаритная площадь – 0,89 кв.м.; полезная площадь - 0,77 кв.м.)</t>
  </si>
  <si>
    <t>2. СОФИТЫ</t>
  </si>
  <si>
    <t xml:space="preserve">3. ФАСАД </t>
  </si>
  <si>
    <r>
      <rPr>
        <sz val="9"/>
        <color theme="1"/>
        <rFont val="Times New Roman"/>
        <family val="1"/>
        <charset val="204"/>
      </rPr>
      <t xml:space="preserve">Примечания:
</t>
    </r>
    <r>
      <rPr>
        <sz val="11"/>
        <color theme="1"/>
        <rFont val="Calibri"/>
        <family val="2"/>
        <charset val="204"/>
        <scheme val="minor"/>
      </rPr>
      <t xml:space="preserve">
</t>
    </r>
  </si>
  <si>
    <t xml:space="preserve">Примечания:
</t>
  </si>
  <si>
    <t>Рекомендованные розничные цены на колпаки на дымоходные трубы и вентиляционные шахты</t>
  </si>
  <si>
    <t>Рекомендуемая розничная цена, Руб./Ед. с НДС</t>
  </si>
  <si>
    <t>Аэратор «Специальный» пластиковый  (красный, зеленый) (минимальная партия 504 шт. по каждому цвету)</t>
  </si>
  <si>
    <r>
      <t xml:space="preserve">Аэратор «Специальный» пластиковый с металлической крышкой (облицовкой): (цвет по карте RAL) </t>
    </r>
    <r>
      <rPr>
        <vertAlign val="superscript"/>
        <sz val="8"/>
        <color theme="1"/>
        <rFont val="Times New Roman"/>
        <family val="1"/>
        <charset val="204"/>
      </rPr>
      <t>N</t>
    </r>
    <r>
      <rPr>
        <sz val="8"/>
        <color theme="1"/>
        <rFont val="Times New Roman"/>
        <family val="1"/>
        <charset val="204"/>
      </rPr>
      <t xml:space="preserve"> Производится под заказ. </t>
    </r>
  </si>
  <si>
    <r>
      <t xml:space="preserve">Снегозадержатель для битумной черепицы (БИТ) (цвет по карте RAL)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225 шт. Необходимо уточнять цвет и структуру покрытия (глянцевую и матовую поверхность). Упаковка-75 шт.</t>
    </r>
  </si>
  <si>
    <r>
      <t xml:space="preserve">Снегозадержатель для битумной черепицы (БИТ) (медный) </t>
    </r>
    <r>
      <rPr>
        <vertAlign val="superscript"/>
        <sz val="8"/>
        <color theme="1"/>
        <rFont val="Times New Roman"/>
        <family val="1"/>
        <charset val="204"/>
      </rPr>
      <t>N</t>
    </r>
    <r>
      <rPr>
        <sz val="8"/>
        <color theme="1"/>
        <rFont val="Times New Roman"/>
        <family val="1"/>
        <charset val="204"/>
      </rPr>
      <t xml:space="preserve"> Упаковка-75 шт.</t>
    </r>
  </si>
  <si>
    <r>
      <t xml:space="preserve">Снегозадержатель для битумной черепицы (БИТ) (оцинкованный) </t>
    </r>
    <r>
      <rPr>
        <vertAlign val="superscript"/>
        <sz val="8"/>
        <color theme="1"/>
        <rFont val="Times New Roman"/>
        <family val="1"/>
        <charset val="204"/>
      </rPr>
      <t xml:space="preserve">N </t>
    </r>
    <r>
      <rPr>
        <sz val="8"/>
        <color theme="1"/>
        <rFont val="Times New Roman"/>
        <family val="1"/>
        <charset val="204"/>
      </rPr>
      <t>Упаковка-75 шт.</t>
    </r>
  </si>
  <si>
    <r>
      <t xml:space="preserve">Снегозадержатель для металлочерепицы (МЕТ) (цвет по карте RR, RAL)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220 шт. Необходимо уточнять цвет и структуру покрытия (глянцевую и матовую поверхность). Упаковка-20 шт.</t>
    </r>
  </si>
  <si>
    <r>
      <t xml:space="preserve">Снегозадержатель для металлочерепицы (МЕТ) (медь)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220 шт.  Упаковка-20 шт.</t>
    </r>
  </si>
  <si>
    <t xml:space="preserve">Таблица № 10. </t>
  </si>
  <si>
    <t>Водосточная воронка № 1 (для трубы диам. 90мм, 100мм/ высота изделия 300мм/ размер верхнего сечения  280 х 200мм)</t>
  </si>
  <si>
    <t>Шпиль № 1 (высота изделия 0,9м/ размеры основания  112 х 112мм)</t>
  </si>
  <si>
    <t>Шпиль № 2 (высота изделия 1,32м/ размеры основания  195 х 195мм)</t>
  </si>
  <si>
    <t>Шпиль № 3 (высота изделия 1,465м/ основание - восьмигранник со стороной 155мм)</t>
  </si>
  <si>
    <t>Шпиль № 4 (высота изделия 1,05м/ диаметр основания  200мм )</t>
  </si>
  <si>
    <t>Шпиль № 5 (высота изделия 1,25м/ размеры основания  140 х 140мм )</t>
  </si>
  <si>
    <t>Водосточная воронка № 2 (для трубы диам. 90мм, 100мм/ высота изделия 210мм/ диаметр верхнего сечения  300мм )</t>
  </si>
  <si>
    <t>Водосточная воронка № 3 (для трубы диам. 90мм, 100мм/ габарит.размеры изделия  270 х 190 х 310мм )</t>
  </si>
  <si>
    <t>Радиусное колено (для трубы диам. 90мм, 100мм/ высота изделия 460мм/ ширина изделия 470мм/ радиус изгиба 415мм )</t>
  </si>
  <si>
    <t>Крестообразный переходник (для трубы диам. 90мм, 100мм)</t>
  </si>
  <si>
    <t xml:space="preserve">Хомут трубы (комплектация: хомут+гайка низкая+2хВинт 6*12)                   </t>
  </si>
  <si>
    <t>Водосточная система (ЦИНК-ТИТАН)  (Таб. 1)</t>
  </si>
  <si>
    <t>Колпаки дымоходные и вентиляционные шахты (Таб. № 7)</t>
  </si>
  <si>
    <t>Листовой металл (Таб. № 6)</t>
  </si>
  <si>
    <t>Погонаж ( фартуки) (Таб. № 6)</t>
  </si>
  <si>
    <t>Решётка вентиляционная 20х30 (RR32, RR20, RR29, RR23, RR11, Ral6005, Ral8017, медь) (Таб. № 8)</t>
  </si>
  <si>
    <t>Soffito (медь), (Soffito Vent) (медь) (Таб. № 8)</t>
  </si>
  <si>
    <t>Снегозадержатель для металлочерепицы (МЕТ) (окраш.сталь)  (Таб. № 9)</t>
  </si>
  <si>
    <t>Снегозадержатель для битумной черепицы (БИТ) (разноцветка) (минимальная партия от 225 шт.) (Таб. № 9)</t>
  </si>
  <si>
    <t>Аэратор «Специальный» пластиковый с металлической крышкой (облицовкой): (RR32, RR32 matt, RR20, RR23, RR23 mat, RR29, RR11, Ral8017, Ral8017 mat, Ral6005), из Zn-Ti, из меди (Таб. № 9)</t>
  </si>
  <si>
    <t>Шпиль №№ 1-5(Таб. № 10)</t>
  </si>
  <si>
    <t>Водосточная воронка № № 1-3 (Таб. № 10)</t>
  </si>
  <si>
    <t>Радиусное колено  (Таб. № 10)</t>
  </si>
  <si>
    <t>Крестообразный переходник (Таб. № 10)</t>
  </si>
  <si>
    <t xml:space="preserve">Таблица № 11. </t>
  </si>
  <si>
    <t>Комплектующие к водосточным системам (Таб. № 11)</t>
  </si>
  <si>
    <t>Труба водосточная  (Длина 4.0 м) (Таб. № 1)</t>
  </si>
  <si>
    <t>Желоб водосточный  (Длина 4.0 м)  (Таб. № 1)</t>
  </si>
  <si>
    <t>Угол желоба внутренний /наружный (от 95° до 175°) (Таб. №1)</t>
  </si>
  <si>
    <t>Воронка водосборная удлиненная (Таб. №1)</t>
  </si>
  <si>
    <t>Водосборник  цилиндрический в комплекте  (Таб. № 1)</t>
  </si>
  <si>
    <t xml:space="preserve">Водосборник  дизайнерский с сеткой (Таб. № 1) </t>
  </si>
  <si>
    <t>G-планка (медь) (L=2 м.п.) (для Soffito) (Таб. № 8)</t>
  </si>
  <si>
    <t xml:space="preserve">Водосточная система (полимерная окраска в цвета по карте RAL 1014,  3005, 5005, 6002, 6011, 7004, 7035, 7037, 6020, 9005. 0.6 мм (Таб. 1) </t>
  </si>
  <si>
    <t xml:space="preserve">Примечания:
(1) -Данный товар поставляется под заказ, только на условиях его 100% предоплаты; срок  изготовления и поставки  исчисляется с момента 100% оплаты Покупателем.
</t>
  </si>
  <si>
    <t>Распродажа!!!</t>
  </si>
  <si>
    <t>Название</t>
  </si>
  <si>
    <t>Раздел</t>
  </si>
  <si>
    <t>А</t>
  </si>
  <si>
    <t>Б</t>
  </si>
  <si>
    <t>В</t>
  </si>
  <si>
    <t>Г</t>
  </si>
  <si>
    <t>Д</t>
  </si>
  <si>
    <t>К</t>
  </si>
  <si>
    <t>М</t>
  </si>
  <si>
    <t>О</t>
  </si>
  <si>
    <t>П</t>
  </si>
  <si>
    <t>С</t>
  </si>
  <si>
    <t>Т</t>
  </si>
  <si>
    <t>У</t>
  </si>
  <si>
    <t>Ф</t>
  </si>
  <si>
    <t>Х</t>
  </si>
  <si>
    <t>Ш</t>
  </si>
  <si>
    <t>Э</t>
  </si>
  <si>
    <t>Я</t>
  </si>
  <si>
    <t>A…Z</t>
  </si>
  <si>
    <t>SOFFITO</t>
  </si>
  <si>
    <t>StopMOSS</t>
  </si>
  <si>
    <t xml:space="preserve">Аэратор пластиковый </t>
  </si>
  <si>
    <t>Водосточные системы</t>
  </si>
  <si>
    <t>Гвозди ершенные</t>
  </si>
  <si>
    <t>Болты</t>
  </si>
  <si>
    <t>Винты</t>
  </si>
  <si>
    <t>Гайки</t>
  </si>
  <si>
    <t>Метиз</t>
  </si>
  <si>
    <t>Подсистема для Фасада</t>
  </si>
  <si>
    <t>Подложка</t>
  </si>
  <si>
    <t>Саморезы</t>
  </si>
  <si>
    <t>Стенды</t>
  </si>
  <si>
    <t>Тара</t>
  </si>
  <si>
    <t>Уплотнитель резиновый для заглушки</t>
  </si>
  <si>
    <t>Уплотнитель резиновый для соединителя желоба</t>
  </si>
  <si>
    <t>Софит металлический</t>
  </si>
  <si>
    <t>Фасад металлический</t>
  </si>
  <si>
    <t>Хомут</t>
  </si>
  <si>
    <t>Шпили</t>
  </si>
  <si>
    <t>Элемент жесткости</t>
  </si>
  <si>
    <t>Ящик</t>
  </si>
  <si>
    <t xml:space="preserve">Назад в СОДЕРЖАНИЕ </t>
  </si>
  <si>
    <t>Назад в СОДЕРЖАНИЕ</t>
  </si>
  <si>
    <t>Общая / Полезная ширина панели, м</t>
  </si>
  <si>
    <t>0,326 / 0,303</t>
  </si>
  <si>
    <t>Модульная черепица с покрытием GreenCoat Mica BT, PURAL BT MATT</t>
  </si>
  <si>
    <t>Шпили/Водосточные воронки/Радиусное колено/Крестообразный переходник</t>
  </si>
  <si>
    <t>StopMOSS/Гвозди Ершенные/Аэратор пластиковый "Специальный"/Аэратор пластиковый "Стандартный"/Снегозадержатель БИТ/Снегозадержатель МЕТ</t>
  </si>
  <si>
    <t>Водосточная система с покрытием PURAL, PURAL MATT/по карте RAL/ОЦИНКОВКА/из ЦИНК-ТИТАНА/из МЕДИ</t>
  </si>
  <si>
    <t>Софит СТАЛЬ с покрытием PE, PURAL, PURAL MATT, PRINTECH/АЛЮМИНИЙ с покрытием PE, PE МАТТ/МЕДЬ</t>
  </si>
  <si>
    <t>Фасад СТАЛЬ с покрытием PE, PURAL, PURAL MATT, PRINTECH/АЛЮМИНИЙ с покрытием PE, PE MATT.</t>
  </si>
  <si>
    <t>Фартуки/Гл.листы (штрипс) СТАЛЬ с покрытием PE, PURAL, PURAL MAT, PRINTECH, MICA BT/АЛЮМИНИЙ с покрытием PE, PE MATT/по карте RAL/ОЦИНКОВКА/из ЦИНК-ТИТАНА/из МЕДИ</t>
  </si>
  <si>
    <t>Решетки вентиляционные/Колпачки декоративные/Кляммеры/SOFFITO/Клей TEC-7/Краска-Спрей/Кронштейн стандартный/Отвод антивандальный</t>
  </si>
  <si>
    <t>Хомут/Метиз (оцинкованный, омедненный)/Декоративная накладка для хомута трубы/Шайба резиновая/Уплотнитель резиновый для заглушки/Уплотнитель резиновый для соединителя желоба/Соединитель желоба/Элемент жесткости/Гайки/Болты/Винты/Саморезы/Заклепки</t>
  </si>
  <si>
    <t>Стенты/Тара/Подложка/Ящик</t>
  </si>
  <si>
    <t>Металл</t>
  </si>
  <si>
    <t>Гл.лист</t>
  </si>
  <si>
    <t>Штрипс</t>
  </si>
  <si>
    <t>RR 32
RR 20 
RR 23
Ral 8017
Ral 1001
Ral 1015</t>
  </si>
  <si>
    <t>RR 32
RR 23
Ral 1015</t>
  </si>
  <si>
    <t xml:space="preserve">Сталь с покрытием PE (Zn275)
</t>
  </si>
  <si>
    <t xml:space="preserve">Сталь с покрытием PE (Zn140)
</t>
  </si>
  <si>
    <t xml:space="preserve">Сталь с покрытием PE MATT (Zn140)
</t>
  </si>
  <si>
    <t xml:space="preserve">Ral 8017
Ral 9010         
</t>
  </si>
  <si>
    <t xml:space="preserve">Алюминий с покрытием PE MATT
</t>
  </si>
  <si>
    <t>Сталь с покрытием PE (Zn140)</t>
  </si>
  <si>
    <t>Сталь с покрытием PE MATT (Zn140</t>
  </si>
  <si>
    <t xml:space="preserve">Сталь с покрытием PE (Zn275)
</t>
  </si>
  <si>
    <r>
      <t xml:space="preserve">Алюминий </t>
    </r>
    <r>
      <rPr>
        <vertAlign val="superscript"/>
        <sz val="8"/>
        <color theme="1"/>
        <rFont val="Times New Roman"/>
        <family val="1"/>
        <charset val="204"/>
      </rPr>
      <t>(1)</t>
    </r>
    <r>
      <rPr>
        <sz val="8"/>
        <color theme="1"/>
        <rFont val="Times New Roman"/>
        <family val="1"/>
        <charset val="204"/>
      </rPr>
      <t xml:space="preserve"> с покрытием PE  
</t>
    </r>
  </si>
  <si>
    <t>Нестандартная длина (п.м.)</t>
  </si>
  <si>
    <t>Нестандартная длина (до 4 п.м.)</t>
  </si>
  <si>
    <t>Нестандартная длина (до 2,5 п.м.)</t>
  </si>
  <si>
    <t>п.м.</t>
  </si>
  <si>
    <t>Снегозадержатель БИТ / Снегозадержатель МЕТ</t>
  </si>
  <si>
    <t>Алфавитный указатель</t>
  </si>
  <si>
    <t xml:space="preserve">          ПРАЙС-ЛИСТ на продукцию ТМ AQUASYSTEM</t>
  </si>
  <si>
    <t>0,235 / 0,213</t>
  </si>
  <si>
    <t>0,176 / 0,154</t>
  </si>
  <si>
    <t>0,230 / 0,205</t>
  </si>
  <si>
    <t>PE MATT</t>
  </si>
  <si>
    <t>Гладкая / Фактурная</t>
  </si>
  <si>
    <t>Гладкая / Фактурная (5)</t>
  </si>
  <si>
    <t>Гл./Факт.</t>
  </si>
  <si>
    <r>
      <t xml:space="preserve">Удлинитель для крюка универсального (омедненный) </t>
    </r>
    <r>
      <rPr>
        <vertAlign val="superscript"/>
        <sz val="8"/>
        <color theme="1"/>
        <rFont val="Times New Roman"/>
        <family val="1"/>
        <charset val="204"/>
      </rPr>
      <t>N</t>
    </r>
  </si>
  <si>
    <r>
      <t xml:space="preserve">Удлинитель для крюка универсального - боковой (пассивированный) </t>
    </r>
    <r>
      <rPr>
        <vertAlign val="superscript"/>
        <sz val="8"/>
        <color theme="1"/>
        <rFont val="Times New Roman"/>
        <family val="1"/>
        <charset val="204"/>
      </rPr>
      <t>N</t>
    </r>
  </si>
  <si>
    <r>
      <t xml:space="preserve">Удлинитель для крюка универсального - боковой (оцинк.) </t>
    </r>
    <r>
      <rPr>
        <vertAlign val="superscript"/>
        <sz val="8"/>
        <color theme="1"/>
        <rFont val="Times New Roman"/>
        <family val="1"/>
        <charset val="204"/>
      </rPr>
      <t>N</t>
    </r>
  </si>
  <si>
    <r>
      <t xml:space="preserve">Удлинитель для крюка универсального (оцинк.) </t>
    </r>
    <r>
      <rPr>
        <vertAlign val="superscript"/>
        <sz val="8"/>
        <color theme="1"/>
        <rFont val="Times New Roman"/>
        <family val="1"/>
        <charset val="204"/>
      </rPr>
      <t>N</t>
    </r>
  </si>
  <si>
    <r>
      <t xml:space="preserve">Декоративный  хомут трубы под метиз с комплектом крепления  </t>
    </r>
    <r>
      <rPr>
        <vertAlign val="superscript"/>
        <sz val="8"/>
        <color theme="1"/>
        <rFont val="Times New Roman"/>
        <family val="1"/>
        <charset val="204"/>
      </rPr>
      <t xml:space="preserve">N (1) </t>
    </r>
  </si>
  <si>
    <r>
      <t xml:space="preserve">Декоративный хомут трубы под дерево с комплектом крепления </t>
    </r>
    <r>
      <rPr>
        <vertAlign val="superscript"/>
        <sz val="8"/>
        <color theme="1"/>
        <rFont val="Times New Roman"/>
        <family val="1"/>
        <charset val="204"/>
      </rPr>
      <t>N (1)</t>
    </r>
  </si>
  <si>
    <r>
      <t xml:space="preserve">Держатель для хомута под метиз </t>
    </r>
    <r>
      <rPr>
        <vertAlign val="superscript"/>
        <sz val="8"/>
        <color theme="1"/>
        <rFont val="Times New Roman"/>
        <family val="1"/>
        <charset val="204"/>
      </rPr>
      <t>N (1) (5)</t>
    </r>
  </si>
  <si>
    <r>
      <t xml:space="preserve">Адаптер для хомута под метиз </t>
    </r>
    <r>
      <rPr>
        <vertAlign val="superscript"/>
        <sz val="8"/>
        <color theme="1"/>
        <rFont val="Times New Roman"/>
        <family val="1"/>
        <charset val="204"/>
      </rPr>
      <t>N (1) (6)</t>
    </r>
  </si>
  <si>
    <r>
      <t xml:space="preserve">Декоративный  хомут трубы под метиз с комплектом крепления  </t>
    </r>
    <r>
      <rPr>
        <sz val="8"/>
        <color theme="1"/>
        <rFont val="Times New Roman"/>
        <family val="1"/>
        <charset val="204"/>
      </rPr>
      <t xml:space="preserve">(Таб. № 1) </t>
    </r>
  </si>
  <si>
    <t xml:space="preserve">Декоративный хомут трубы под дерево с комплектом крепления (Таб. № 1) </t>
  </si>
  <si>
    <t xml:space="preserve">Держатель для хомута под метиз (Таб. № 1) </t>
  </si>
  <si>
    <t xml:space="preserve">Адаптер для хомута под метиз (Таб. № 1) </t>
  </si>
  <si>
    <t>RR32                            RR23                            RR33                        Ral8017</t>
  </si>
  <si>
    <t xml:space="preserve">Ral 1015                          Ral 7003     </t>
  </si>
  <si>
    <r>
      <t xml:space="preserve">Примечания:
</t>
    </r>
    <r>
      <rPr>
        <b/>
        <sz val="8"/>
        <color theme="1"/>
        <rFont val="Times New Roman"/>
        <family val="1"/>
        <charset val="204"/>
      </rPr>
      <t>(1)  - Если эскиз Погонажа (Фартука) напоминает эскиз поз.: с 5 по 21 (табл. № 2) или поз.: с 6 по 46 (табл. № 3), то стоимость изделия указана в Табл.3 п.47.</t>
    </r>
    <r>
      <rPr>
        <sz val="8"/>
        <color theme="1"/>
        <rFont val="Times New Roman"/>
        <family val="1"/>
        <charset val="204"/>
      </rPr>
      <t xml:space="preserve">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(3) -  Старый дуб (Log Printech), Американский орех (Naive Printech), Канадский дуб (Naive Maroon Printech).
(4) - Фартуки из Алюминия в цвете Ral 8017 изготавливаются в длине 1,25 м                                    
(5) - Гл.лист (штрипс) Фактурный - Производится в размерах: Ширина- до 0.5 м, Длина – до 5 м.п.
</t>
    </r>
  </si>
  <si>
    <r>
      <rPr>
        <b/>
        <sz val="11"/>
        <color theme="1"/>
        <rFont val="Calibri"/>
        <family val="2"/>
        <charset val="204"/>
        <scheme val="minor"/>
      </rPr>
      <t>ВАЖНО!</t>
    </r>
    <r>
      <rPr>
        <sz val="11"/>
        <color theme="1"/>
        <rFont val="Calibri"/>
        <family val="2"/>
        <charset val="204"/>
        <scheme val="minor"/>
      </rPr>
      <t xml:space="preserve"> Если Ширина трубы больше 0.85 м, то стоимость Колпака из таблице выше используем из ПРАВОЙ части (зеленый цвет). Если Ширина меньше или равно 0.85 м, то используем из ЛЕВОЙ части (розовый цвет).</t>
    </r>
  </si>
  <si>
    <r>
      <t>(</t>
    </r>
    <r>
      <rPr>
        <vertAlign val="superscript"/>
        <sz val="9"/>
        <color theme="1"/>
        <rFont val="Times New Roman"/>
        <family val="1"/>
        <charset val="204"/>
      </rPr>
      <t>N</t>
    </r>
    <r>
      <rPr>
        <sz val="9"/>
        <color theme="1"/>
        <rFont val="Times New Roman"/>
        <family val="1"/>
        <charset val="204"/>
      </rPr>
      <t>) - Отгрузка продукции возможна некратно упаковкам.</t>
    </r>
  </si>
  <si>
    <r>
      <t xml:space="preserve">Алюминий с покрытием              PE MATT </t>
    </r>
    <r>
      <rPr>
        <sz val="8"/>
        <color theme="1"/>
        <rFont val="Times New Roman"/>
        <family val="1"/>
        <charset val="204"/>
      </rPr>
      <t xml:space="preserve">
</t>
    </r>
  </si>
  <si>
    <t xml:space="preserve">МЕДЬ </t>
  </si>
  <si>
    <r>
      <t xml:space="preserve">Ветровая планка (L-профиль) 150 </t>
    </r>
    <r>
      <rPr>
        <vertAlign val="superscript"/>
        <sz val="9"/>
        <color theme="1"/>
        <rFont val="Times New Roman"/>
        <family val="1"/>
        <charset val="204"/>
      </rPr>
      <t>N</t>
    </r>
  </si>
  <si>
    <r>
      <t xml:space="preserve">Ветровая планка (L-профиль) 200 </t>
    </r>
    <r>
      <rPr>
        <vertAlign val="superscript"/>
        <sz val="9"/>
        <color theme="1"/>
        <rFont val="Times New Roman"/>
        <family val="1"/>
        <charset val="204"/>
      </rPr>
      <t>N</t>
    </r>
  </si>
  <si>
    <r>
      <t xml:space="preserve">Ветровая планка (L-профиль) 250 </t>
    </r>
    <r>
      <rPr>
        <vertAlign val="superscript"/>
        <sz val="9"/>
        <color theme="1"/>
        <rFont val="Times New Roman"/>
        <family val="1"/>
        <charset val="204"/>
      </rPr>
      <t>N</t>
    </r>
  </si>
  <si>
    <r>
      <t xml:space="preserve">Ветровая планка (L-профиль) 300 </t>
    </r>
    <r>
      <rPr>
        <vertAlign val="superscript"/>
        <sz val="9"/>
        <color theme="1"/>
        <rFont val="Times New Roman"/>
        <family val="1"/>
        <charset val="204"/>
      </rPr>
      <t>N</t>
    </r>
  </si>
  <si>
    <r>
      <t xml:space="preserve">Финишная планка </t>
    </r>
    <r>
      <rPr>
        <vertAlign val="superscript"/>
        <sz val="9"/>
        <color theme="1"/>
        <rFont val="Times New Roman"/>
        <family val="1"/>
        <charset val="204"/>
      </rPr>
      <t>N</t>
    </r>
    <r>
      <rPr>
        <i/>
        <vertAlign val="superscript"/>
        <sz val="9"/>
        <color theme="1"/>
        <rFont val="Times New Roman"/>
        <family val="1"/>
        <charset val="204"/>
      </rPr>
      <t xml:space="preserve">  </t>
    </r>
  </si>
  <si>
    <r>
      <t>(</t>
    </r>
    <r>
      <rPr>
        <vertAlign val="superscript"/>
        <sz val="9"/>
        <color theme="1"/>
        <rFont val="Times New Roman"/>
        <family val="1"/>
        <charset val="204"/>
      </rPr>
      <t>N</t>
    </r>
    <r>
      <rPr>
        <sz val="9"/>
        <color theme="1"/>
        <rFont val="Times New Roman"/>
        <family val="1"/>
        <charset val="204"/>
      </rPr>
      <t xml:space="preserve">) - Отгрузка продукции возможна некратно упаковкам.
</t>
    </r>
  </si>
  <si>
    <t>ГЛАДКАЯ / ФАКТУРНАЯ</t>
  </si>
  <si>
    <t>ФАКТУРНАЯ / ГЛАДКАЯ</t>
  </si>
  <si>
    <t>Колпачки декоративные / Кляммеры / Краска-Спрей</t>
  </si>
  <si>
    <t xml:space="preserve">Система металлических софитов из стали с покрытием PURAL, PURAL MATT, Алюминия и Меди (Таб. №  2) </t>
  </si>
  <si>
    <t>Снегозадержатель для битумной черепицы (БИТ) (PE RAL8017, PE RR32, PE RAL7024, RAL5005MAT, RAL6020MAT, RR29, RR 33 МАТТ) Упаковка-75 шт.</t>
  </si>
  <si>
    <t>РАСПРОДАЖА ПРОДУКЦИИ!</t>
  </si>
  <si>
    <t>Категории уценки:</t>
  </si>
  <si>
    <t>Категория –I: Снято с производства</t>
  </si>
  <si>
    <t>Категория –II: Отклонения от стандартных размером +/- 10%</t>
  </si>
  <si>
    <t>Категория –III: Вмятины или Царапины</t>
  </si>
  <si>
    <t>Категория –IV: Отличие по цвету</t>
  </si>
  <si>
    <t>Е.И.</t>
  </si>
  <si>
    <t>Остаток, Е.И.</t>
  </si>
  <si>
    <t>СКИДКА от Рекомендуемой Розничной Цены, %</t>
  </si>
  <si>
    <t>Категория уценки</t>
  </si>
  <si>
    <t>Фото</t>
  </si>
  <si>
    <t>StopMOSS – защита кровли (медь) (Длина 1 м.п.)</t>
  </si>
  <si>
    <t>Категория - III</t>
  </si>
  <si>
    <t>Ссылка на облако</t>
  </si>
  <si>
    <t>Заглушка конька полукруглого  R90мм конусная / R120мм конусная</t>
  </si>
  <si>
    <t xml:space="preserve">Y-тройник конька полукруглого  R90мм / R120мм </t>
  </si>
  <si>
    <t>Заглушка конька полукруглого  R90мм торцевая / R120мм торцевая</t>
  </si>
  <si>
    <r>
      <t>Аэратор «Специальный» пластиковый с металлической крышкой (облицовкой): (RR32, RR32 matt, RR20, RR23, RR23 matt, RR29, RR11, Ral8017, Ral8017 matt, Ral6005, RR33 matt)</t>
    </r>
    <r>
      <rPr>
        <b/>
        <sz val="8"/>
        <color theme="1"/>
        <rFont val="Times New Roman"/>
        <family val="1"/>
        <charset val="204"/>
      </rPr>
      <t xml:space="preserve"> </t>
    </r>
    <r>
      <rPr>
        <vertAlign val="superscript"/>
        <sz val="8"/>
        <color theme="1"/>
        <rFont val="Times New Roman"/>
        <family val="1"/>
        <charset val="204"/>
      </rPr>
      <t xml:space="preserve">N </t>
    </r>
  </si>
  <si>
    <t>Сталь Zn275</t>
  </si>
  <si>
    <t>Сталь AZn120</t>
  </si>
  <si>
    <t>Сталь Zn140</t>
  </si>
  <si>
    <t>Информация обновлена 11.05.2021 г.</t>
  </si>
  <si>
    <r>
      <t>Конёк полукруглый  R90мм</t>
    </r>
    <r>
      <rPr>
        <vertAlign val="superscript"/>
        <sz val="8"/>
        <color theme="1"/>
        <rFont val="Times New Roman"/>
        <family val="1"/>
        <charset val="204"/>
      </rPr>
      <t>(1)</t>
    </r>
  </si>
  <si>
    <r>
      <t xml:space="preserve">Конёк полукруглый  R120 </t>
    </r>
    <r>
      <rPr>
        <vertAlign val="superscript"/>
        <sz val="8"/>
        <color theme="1"/>
        <rFont val="Times New Roman"/>
        <family val="1"/>
        <charset val="204"/>
      </rPr>
      <t>(1)</t>
    </r>
  </si>
  <si>
    <t xml:space="preserve">Сталь с покрытием PURAL (Zn275)        </t>
  </si>
  <si>
    <t xml:space="preserve">Сталь с покрытием PURAL MATT (Zn275) 
</t>
  </si>
  <si>
    <t xml:space="preserve">Сталь с покрытием PURAL (Zn275)
</t>
  </si>
  <si>
    <r>
      <t>Сталь с покрытием PURAL MATT</t>
    </r>
    <r>
      <rPr>
        <vertAlign val="superscript"/>
        <sz val="8"/>
        <color theme="1"/>
        <rFont val="Times New Roman"/>
        <family val="1"/>
        <charset val="204"/>
      </rPr>
      <t xml:space="preserve">  </t>
    </r>
    <r>
      <rPr>
        <sz val="8"/>
        <color theme="1"/>
        <rFont val="Times New Roman"/>
        <family val="1"/>
        <charset val="204"/>
      </rPr>
      <t>(Zn275)</t>
    </r>
  </si>
  <si>
    <t>Комплектующие к Софитам/Фасадам</t>
  </si>
  <si>
    <t>Рекомендуемые розничные цены  на комплектующие к системам софитов и фасадов.</t>
  </si>
  <si>
    <t>Универсальные комплектующие</t>
  </si>
  <si>
    <r>
      <t xml:space="preserve">Планка угловая (внешняя, внутренняя) 50х50 </t>
    </r>
    <r>
      <rPr>
        <vertAlign val="superscript"/>
        <sz val="9"/>
        <color theme="1"/>
        <rFont val="Times New Roman"/>
        <family val="1"/>
        <charset val="204"/>
      </rPr>
      <t>N</t>
    </r>
    <r>
      <rPr>
        <i/>
        <vertAlign val="superscript"/>
        <sz val="9"/>
        <color theme="1"/>
        <rFont val="Times New Roman"/>
        <family val="1"/>
        <charset val="204"/>
      </rPr>
      <t xml:space="preserve"> </t>
    </r>
    <r>
      <rPr>
        <sz val="9"/>
        <color theme="1"/>
        <rFont val="Times New Roman"/>
        <family val="1"/>
        <charset val="204"/>
      </rPr>
      <t>L=2.0 м.п.</t>
    </r>
  </si>
  <si>
    <t>Комплектующие к системе Софитов</t>
  </si>
  <si>
    <r>
      <t xml:space="preserve">Планка угловая (внешняя, внутренняя) 50х50 </t>
    </r>
    <r>
      <rPr>
        <vertAlign val="superscript"/>
        <sz val="9"/>
        <color theme="1"/>
        <rFont val="Times New Roman"/>
        <family val="1"/>
        <charset val="204"/>
      </rPr>
      <t>N</t>
    </r>
    <r>
      <rPr>
        <sz val="7"/>
        <color theme="1"/>
        <rFont val="Times New Roman"/>
        <family val="1"/>
        <charset val="204"/>
      </rPr>
      <t xml:space="preserve"> 
L-до 4 м.п. (по эскизу)</t>
    </r>
  </si>
  <si>
    <t>Комплектующие к системе Фасадов</t>
  </si>
  <si>
    <t xml:space="preserve">G-планка </t>
  </si>
  <si>
    <t xml:space="preserve">Сталь с покрытием Printech </t>
  </si>
  <si>
    <r>
      <t xml:space="preserve">Алюминий </t>
    </r>
    <r>
      <rPr>
        <vertAlign val="superscript"/>
        <sz val="8"/>
        <color theme="1"/>
        <rFont val="Times New Roman"/>
        <family val="1"/>
        <charset val="204"/>
      </rPr>
      <t xml:space="preserve">(1) </t>
    </r>
    <r>
      <rPr>
        <sz val="8"/>
        <color theme="1"/>
        <rFont val="Times New Roman"/>
        <family val="1"/>
        <charset val="204"/>
      </rPr>
      <t xml:space="preserve">с покрытием              PE </t>
    </r>
  </si>
  <si>
    <r>
      <t xml:space="preserve">Алюминий </t>
    </r>
    <r>
      <rPr>
        <vertAlign val="superscript"/>
        <sz val="8"/>
        <color theme="1"/>
        <rFont val="Times New Roman"/>
        <family val="1"/>
        <charset val="204"/>
      </rPr>
      <t xml:space="preserve"> </t>
    </r>
    <r>
      <rPr>
        <sz val="8"/>
        <color theme="1"/>
        <rFont val="Times New Roman"/>
        <family val="1"/>
        <charset val="204"/>
      </rPr>
      <t xml:space="preserve">с покрытием              PE </t>
    </r>
  </si>
  <si>
    <t>(2)  - Для фасадной системы из стали – по умолчанию стартовый профиль из стали с покрытием   PE RAL 8017, 
для фасадной системы из алюминия - стартовый профиль из алюминия PE RAL 9010.
Допускается:
1. Производство элемента в другом цвете,
2. Одновременная отгрузка элемента в различных цветах;</t>
  </si>
  <si>
    <t>(1)   - Изделия в системе софитов из Алюминия в цвете Ral 8017 указанные ниже, изготавливаются в длине 1,25 м :
F-профиль увеличенный / J-фаска (150,200,250) увеличенная / Ветровая планка (L-профиль) (150,200,250) / Планка угловая (внешняя, внутренняя) / Финишная планка / Стартовый профиль / L-профиль 50, 100 (150,200,250) / Планка угловая 100*100 (внешняя, внутренняя) / Фартук на цокольный отлив (50,100) / Фартук на оконный отлив (150,200,250)</t>
  </si>
  <si>
    <r>
      <t>Сталь с покрытием Printech</t>
    </r>
    <r>
      <rPr>
        <sz val="8"/>
        <color theme="1"/>
        <rFont val="Times New Roman"/>
        <family val="1"/>
        <charset val="204"/>
      </rPr>
      <t xml:space="preserve">
</t>
    </r>
  </si>
  <si>
    <r>
      <t xml:space="preserve">Скандинавская доска узкая </t>
    </r>
    <r>
      <rPr>
        <vertAlign val="superscript"/>
        <sz val="7"/>
        <color theme="1"/>
        <rFont val="Times New Roman"/>
        <family val="1"/>
        <charset val="204"/>
      </rPr>
      <t xml:space="preserve">N </t>
    </r>
  </si>
  <si>
    <r>
      <rPr>
        <sz val="9"/>
        <color theme="1"/>
        <rFont val="Times New Roman"/>
        <family val="1"/>
        <charset val="204"/>
      </rPr>
      <t>При отгрузке Товара со склада в г. Москва, отгрузка продукции - Cофит покрытием РЕ производится строго кратно упаковкам.</t>
    </r>
    <r>
      <rPr>
        <sz val="11"/>
        <color theme="1"/>
        <rFont val="Calibri"/>
        <family val="2"/>
        <charset val="204"/>
        <scheme val="minor"/>
      </rPr>
      <t xml:space="preserve">
</t>
    </r>
  </si>
  <si>
    <r>
      <rPr>
        <sz val="9"/>
        <color theme="1"/>
        <rFont val="Times New Roman"/>
        <family val="1"/>
        <charset val="204"/>
      </rPr>
      <t>При отгрузке Товара со склада в г. Москва, отгрузка продукции -G-планка, F-профиль из стали с полимерным покрытием РЕ производится строго кратно упаковкам.</t>
    </r>
    <r>
      <rPr>
        <sz val="11"/>
        <color theme="1"/>
        <rFont val="Calibri"/>
        <family val="2"/>
        <charset val="204"/>
        <scheme val="minor"/>
      </rPr>
      <t xml:space="preserve">
</t>
    </r>
  </si>
  <si>
    <r>
      <t xml:space="preserve">Скандинавский брус Модерн узкий </t>
    </r>
    <r>
      <rPr>
        <vertAlign val="superscript"/>
        <sz val="7"/>
        <color theme="1"/>
        <rFont val="Times New Roman"/>
        <family val="1"/>
        <charset val="204"/>
      </rPr>
      <t xml:space="preserve">N </t>
    </r>
  </si>
  <si>
    <r>
      <t xml:space="preserve">Скандинавская доска широкая </t>
    </r>
    <r>
      <rPr>
        <vertAlign val="superscript"/>
        <sz val="7"/>
        <color theme="1"/>
        <rFont val="Times New Roman"/>
        <family val="1"/>
        <charset val="204"/>
      </rPr>
      <t>N</t>
    </r>
    <r>
      <rPr>
        <sz val="7"/>
        <color theme="1"/>
        <rFont val="Times New Roman"/>
        <family val="1"/>
        <charset val="204"/>
      </rPr>
      <t xml:space="preserve"> </t>
    </r>
  </si>
  <si>
    <r>
      <t xml:space="preserve">Скандинавский брус Модерн широкий </t>
    </r>
    <r>
      <rPr>
        <vertAlign val="superscript"/>
        <sz val="7"/>
        <color theme="1"/>
        <rFont val="Times New Roman"/>
        <family val="1"/>
        <charset val="204"/>
      </rPr>
      <t>N</t>
    </r>
    <r>
      <rPr>
        <sz val="7"/>
        <color theme="1"/>
        <rFont val="Times New Roman"/>
        <family val="1"/>
        <charset val="204"/>
      </rPr>
      <t xml:space="preserve"> </t>
    </r>
  </si>
  <si>
    <r>
      <t xml:space="preserve">Скандинавская доска узкая двойная </t>
    </r>
    <r>
      <rPr>
        <vertAlign val="superscript"/>
        <sz val="7"/>
        <color theme="1"/>
        <rFont val="Times New Roman"/>
        <family val="1"/>
        <charset val="204"/>
      </rPr>
      <t>N</t>
    </r>
    <r>
      <rPr>
        <sz val="7"/>
        <color theme="1"/>
        <rFont val="Times New Roman"/>
        <family val="1"/>
        <charset val="204"/>
      </rPr>
      <t xml:space="preserve"> </t>
    </r>
  </si>
  <si>
    <t>F-профиль</t>
  </si>
  <si>
    <t>F-профиль (увеличенная)</t>
  </si>
  <si>
    <r>
      <t xml:space="preserve">J-фаска 150 </t>
    </r>
    <r>
      <rPr>
        <vertAlign val="superscript"/>
        <sz val="9"/>
        <color theme="1"/>
        <rFont val="Times New Roman"/>
        <family val="1"/>
        <charset val="204"/>
      </rPr>
      <t>N</t>
    </r>
  </si>
  <si>
    <r>
      <t xml:space="preserve">J-фаска 150 </t>
    </r>
    <r>
      <rPr>
        <vertAlign val="superscript"/>
        <sz val="9"/>
        <color theme="1"/>
        <rFont val="Times New Roman"/>
        <family val="1"/>
        <charset val="204"/>
      </rPr>
      <t>N</t>
    </r>
    <r>
      <rPr>
        <sz val="9"/>
        <color theme="1"/>
        <rFont val="Times New Roman"/>
        <family val="1"/>
        <charset val="204"/>
      </rPr>
      <t>(увеличенная)</t>
    </r>
  </si>
  <si>
    <r>
      <t xml:space="preserve">J-фаска 200 </t>
    </r>
    <r>
      <rPr>
        <vertAlign val="superscript"/>
        <sz val="9"/>
        <color theme="1"/>
        <rFont val="Times New Roman"/>
        <family val="1"/>
        <charset val="204"/>
      </rPr>
      <t xml:space="preserve">N </t>
    </r>
  </si>
  <si>
    <r>
      <t xml:space="preserve">J-фаска 200 </t>
    </r>
    <r>
      <rPr>
        <vertAlign val="superscript"/>
        <sz val="9"/>
        <color theme="1"/>
        <rFont val="Times New Roman"/>
        <family val="1"/>
        <charset val="204"/>
      </rPr>
      <t>N</t>
    </r>
    <r>
      <rPr>
        <sz val="9"/>
        <color theme="1"/>
        <rFont val="Times New Roman"/>
        <family val="1"/>
        <charset val="204"/>
      </rPr>
      <t xml:space="preserve"> (увеличенная)</t>
    </r>
  </si>
  <si>
    <r>
      <t xml:space="preserve">J-фаска 250 </t>
    </r>
    <r>
      <rPr>
        <vertAlign val="superscript"/>
        <sz val="9"/>
        <color theme="1"/>
        <rFont val="Times New Roman"/>
        <family val="1"/>
        <charset val="204"/>
      </rPr>
      <t xml:space="preserve">N </t>
    </r>
  </si>
  <si>
    <r>
      <t xml:space="preserve">J-фаска 250 </t>
    </r>
    <r>
      <rPr>
        <vertAlign val="superscript"/>
        <sz val="9"/>
        <color theme="1"/>
        <rFont val="Times New Roman"/>
        <family val="1"/>
        <charset val="204"/>
      </rPr>
      <t xml:space="preserve">N </t>
    </r>
    <r>
      <rPr>
        <sz val="9"/>
        <color theme="1"/>
        <rFont val="Times New Roman"/>
        <family val="1"/>
        <charset val="204"/>
      </rPr>
      <t xml:space="preserve"> (увеличенная)</t>
    </r>
  </si>
  <si>
    <r>
      <t xml:space="preserve">J-фаска 300 </t>
    </r>
    <r>
      <rPr>
        <vertAlign val="superscript"/>
        <sz val="9"/>
        <color theme="1"/>
        <rFont val="Times New Roman"/>
        <family val="1"/>
        <charset val="204"/>
      </rPr>
      <t xml:space="preserve">N </t>
    </r>
    <r>
      <rPr>
        <sz val="9"/>
        <color theme="1"/>
        <rFont val="Times New Roman"/>
        <family val="1"/>
        <charset val="204"/>
      </rPr>
      <t xml:space="preserve"> (увеличенная)</t>
    </r>
  </si>
  <si>
    <r>
      <t xml:space="preserve">Стартовый профиль </t>
    </r>
    <r>
      <rPr>
        <vertAlign val="superscript"/>
        <sz val="9"/>
        <color theme="1"/>
        <rFont val="Times New Roman"/>
        <family val="1"/>
        <charset val="204"/>
      </rPr>
      <t>N</t>
    </r>
    <r>
      <rPr>
        <sz val="9"/>
        <color theme="1"/>
        <rFont val="Times New Roman"/>
        <family val="1"/>
        <charset val="204"/>
      </rPr>
      <t xml:space="preserve"> </t>
    </r>
    <r>
      <rPr>
        <vertAlign val="superscript"/>
        <sz val="9"/>
        <color theme="1"/>
        <rFont val="Times New Roman"/>
        <family val="1"/>
        <charset val="204"/>
      </rPr>
      <t xml:space="preserve">(2) </t>
    </r>
  </si>
  <si>
    <r>
      <t xml:space="preserve">Стыковочный  Н- профиль 100 </t>
    </r>
    <r>
      <rPr>
        <vertAlign val="superscript"/>
        <sz val="9"/>
        <color theme="1"/>
        <rFont val="Times New Roman"/>
        <family val="1"/>
        <charset val="204"/>
      </rPr>
      <t xml:space="preserve">N </t>
    </r>
  </si>
  <si>
    <r>
      <t xml:space="preserve">3-D Стыковочный  Н- профиль 100 </t>
    </r>
    <r>
      <rPr>
        <vertAlign val="superscript"/>
        <sz val="9"/>
        <color theme="1"/>
        <rFont val="Times New Roman"/>
        <family val="1"/>
        <charset val="204"/>
      </rPr>
      <t xml:space="preserve">N </t>
    </r>
  </si>
  <si>
    <r>
      <t xml:space="preserve">Стыковочный Т-профиль 50 </t>
    </r>
    <r>
      <rPr>
        <vertAlign val="superscript"/>
        <sz val="9"/>
        <color theme="1"/>
        <rFont val="Times New Roman"/>
        <family val="1"/>
        <charset val="204"/>
      </rPr>
      <t xml:space="preserve">N  </t>
    </r>
    <r>
      <rPr>
        <sz val="9"/>
        <color theme="1"/>
        <rFont val="Times New Roman"/>
        <family val="1"/>
        <charset val="204"/>
      </rPr>
      <t xml:space="preserve">в комплекте (внутр.+ наружн.) </t>
    </r>
  </si>
  <si>
    <r>
      <t xml:space="preserve">Угол сайдинга внутренний / наружный 50х50 </t>
    </r>
    <r>
      <rPr>
        <vertAlign val="superscript"/>
        <sz val="9"/>
        <color theme="1"/>
        <rFont val="Times New Roman"/>
        <family val="1"/>
        <charset val="204"/>
      </rPr>
      <t xml:space="preserve">N </t>
    </r>
  </si>
  <si>
    <r>
      <t xml:space="preserve">3-D Угол сайдинга внутренний / наружный 100х100 </t>
    </r>
    <r>
      <rPr>
        <vertAlign val="superscript"/>
        <sz val="9"/>
        <color theme="1"/>
        <rFont val="Times New Roman"/>
        <family val="1"/>
        <charset val="204"/>
      </rPr>
      <t xml:space="preserve">N </t>
    </r>
  </si>
  <si>
    <r>
      <t xml:space="preserve">L-Профиль 50 150 </t>
    </r>
    <r>
      <rPr>
        <vertAlign val="superscript"/>
        <sz val="9"/>
        <color theme="1"/>
        <rFont val="Times New Roman"/>
        <family val="1"/>
        <charset val="204"/>
      </rPr>
      <t xml:space="preserve">N </t>
    </r>
  </si>
  <si>
    <r>
      <t xml:space="preserve">L-Профиль 50 200 </t>
    </r>
    <r>
      <rPr>
        <vertAlign val="superscript"/>
        <sz val="9"/>
        <color theme="1"/>
        <rFont val="Times New Roman"/>
        <family val="1"/>
        <charset val="204"/>
      </rPr>
      <t xml:space="preserve">N </t>
    </r>
  </si>
  <si>
    <r>
      <t xml:space="preserve">L-Профиль 50 250 </t>
    </r>
    <r>
      <rPr>
        <vertAlign val="superscript"/>
        <sz val="9"/>
        <color theme="1"/>
        <rFont val="Times New Roman"/>
        <family val="1"/>
        <charset val="204"/>
      </rPr>
      <t xml:space="preserve">N </t>
    </r>
  </si>
  <si>
    <r>
      <t xml:space="preserve">L-Профиль 100 150 </t>
    </r>
    <r>
      <rPr>
        <vertAlign val="superscript"/>
        <sz val="9"/>
        <color theme="1"/>
        <rFont val="Times New Roman"/>
        <family val="1"/>
        <charset val="204"/>
      </rPr>
      <t xml:space="preserve">N </t>
    </r>
  </si>
  <si>
    <r>
      <t xml:space="preserve">L-Профиль 100 200 </t>
    </r>
    <r>
      <rPr>
        <vertAlign val="superscript"/>
        <sz val="9"/>
        <color theme="1"/>
        <rFont val="Times New Roman"/>
        <family val="1"/>
        <charset val="204"/>
      </rPr>
      <t xml:space="preserve">N </t>
    </r>
  </si>
  <si>
    <r>
      <t xml:space="preserve">L-Профиль 100 250 </t>
    </r>
    <r>
      <rPr>
        <vertAlign val="superscript"/>
        <sz val="9"/>
        <color theme="1"/>
        <rFont val="Times New Roman"/>
        <family val="1"/>
        <charset val="204"/>
      </rPr>
      <t xml:space="preserve">N </t>
    </r>
  </si>
  <si>
    <r>
      <t xml:space="preserve">Планка угловая Внешняя/ Внутренняя 100х100 </t>
    </r>
    <r>
      <rPr>
        <vertAlign val="superscript"/>
        <sz val="9"/>
        <color theme="1"/>
        <rFont val="Times New Roman"/>
        <family val="1"/>
        <charset val="204"/>
      </rPr>
      <t xml:space="preserve">N </t>
    </r>
  </si>
  <si>
    <r>
      <t xml:space="preserve">Фартук на цокольный отлив 50 </t>
    </r>
    <r>
      <rPr>
        <vertAlign val="superscript"/>
        <sz val="9"/>
        <color theme="1"/>
        <rFont val="Times New Roman"/>
        <family val="1"/>
        <charset val="204"/>
      </rPr>
      <t xml:space="preserve">N </t>
    </r>
  </si>
  <si>
    <r>
      <t xml:space="preserve">Фартук на цокольный отлив 100 </t>
    </r>
    <r>
      <rPr>
        <vertAlign val="superscript"/>
        <sz val="9"/>
        <color theme="1"/>
        <rFont val="Times New Roman"/>
        <family val="1"/>
        <charset val="204"/>
      </rPr>
      <t xml:space="preserve">N </t>
    </r>
  </si>
  <si>
    <r>
      <t xml:space="preserve">Фартук на оконный отлив 150 </t>
    </r>
    <r>
      <rPr>
        <vertAlign val="superscript"/>
        <sz val="9"/>
        <color theme="1"/>
        <rFont val="Times New Roman"/>
        <family val="1"/>
        <charset val="204"/>
      </rPr>
      <t xml:space="preserve">N </t>
    </r>
  </si>
  <si>
    <r>
      <t xml:space="preserve">Фартук на оконный отлив 200 </t>
    </r>
    <r>
      <rPr>
        <vertAlign val="superscript"/>
        <sz val="9"/>
        <color theme="1"/>
        <rFont val="Times New Roman"/>
        <family val="1"/>
        <charset val="204"/>
      </rPr>
      <t xml:space="preserve">N </t>
    </r>
  </si>
  <si>
    <r>
      <t xml:space="preserve">Фартук на оконный отлив 250 </t>
    </r>
    <r>
      <rPr>
        <vertAlign val="superscript"/>
        <sz val="9"/>
        <color theme="1"/>
        <rFont val="Times New Roman"/>
        <family val="1"/>
        <charset val="204"/>
      </rPr>
      <t xml:space="preserve">N </t>
    </r>
  </si>
  <si>
    <r>
      <t xml:space="preserve">Профиль для оконных и дверных проёмов 50/100 </t>
    </r>
    <r>
      <rPr>
        <vertAlign val="superscript"/>
        <sz val="9"/>
        <color theme="1"/>
        <rFont val="Times New Roman"/>
        <family val="1"/>
        <charset val="204"/>
      </rPr>
      <t xml:space="preserve">N </t>
    </r>
  </si>
  <si>
    <r>
      <t xml:space="preserve">3-D профиль для оконных и дверных проёмов 50/100 </t>
    </r>
    <r>
      <rPr>
        <vertAlign val="superscript"/>
        <sz val="9"/>
        <color theme="1"/>
        <rFont val="Times New Roman"/>
        <family val="1"/>
        <charset val="204"/>
      </rPr>
      <t xml:space="preserve">N </t>
    </r>
  </si>
  <si>
    <r>
      <t xml:space="preserve">Профиль для оконных и дверных проёмов 50/150 </t>
    </r>
    <r>
      <rPr>
        <vertAlign val="superscript"/>
        <sz val="9"/>
        <color theme="1"/>
        <rFont val="Times New Roman"/>
        <family val="1"/>
        <charset val="204"/>
      </rPr>
      <t xml:space="preserve">N </t>
    </r>
  </si>
  <si>
    <r>
      <t xml:space="preserve">3-D профиль для оконных и дверных проёмов 50/150 </t>
    </r>
    <r>
      <rPr>
        <vertAlign val="superscript"/>
        <sz val="9"/>
        <color theme="1"/>
        <rFont val="Times New Roman"/>
        <family val="1"/>
        <charset val="204"/>
      </rPr>
      <t xml:space="preserve">N </t>
    </r>
  </si>
  <si>
    <r>
      <t xml:space="preserve">Профиль для оконных и дверных проёмов 50/200 </t>
    </r>
    <r>
      <rPr>
        <vertAlign val="superscript"/>
        <sz val="9"/>
        <color theme="1"/>
        <rFont val="Times New Roman"/>
        <family val="1"/>
        <charset val="204"/>
      </rPr>
      <t xml:space="preserve">N </t>
    </r>
  </si>
  <si>
    <r>
      <t xml:space="preserve">3-D профиль для оконных и дверных проёмов 50/200 </t>
    </r>
    <r>
      <rPr>
        <vertAlign val="superscript"/>
        <sz val="9"/>
        <color theme="1"/>
        <rFont val="Times New Roman"/>
        <family val="1"/>
        <charset val="204"/>
      </rPr>
      <t xml:space="preserve">N </t>
    </r>
  </si>
  <si>
    <r>
      <t xml:space="preserve">Профиль для оконных и дверных проёмов 50/250 </t>
    </r>
    <r>
      <rPr>
        <vertAlign val="superscript"/>
        <sz val="9"/>
        <color theme="1"/>
        <rFont val="Times New Roman"/>
        <family val="1"/>
        <charset val="204"/>
      </rPr>
      <t xml:space="preserve">N </t>
    </r>
  </si>
  <si>
    <r>
      <t xml:space="preserve">3-D профиль для оконных и дверных проёмов 50/250 </t>
    </r>
    <r>
      <rPr>
        <vertAlign val="superscript"/>
        <sz val="9"/>
        <color theme="1"/>
        <rFont val="Times New Roman"/>
        <family val="1"/>
        <charset val="204"/>
      </rPr>
      <t xml:space="preserve">N </t>
    </r>
  </si>
  <si>
    <r>
      <t xml:space="preserve">Профиль для оконных и дверных проёмов 50/300 </t>
    </r>
    <r>
      <rPr>
        <vertAlign val="superscript"/>
        <sz val="9"/>
        <color theme="1"/>
        <rFont val="Times New Roman"/>
        <family val="1"/>
        <charset val="204"/>
      </rPr>
      <t xml:space="preserve">N </t>
    </r>
  </si>
  <si>
    <r>
      <t xml:space="preserve">3-D профиль для оконных и дверных проёмов 50/300 </t>
    </r>
    <r>
      <rPr>
        <vertAlign val="superscript"/>
        <sz val="9"/>
        <color theme="1"/>
        <rFont val="Times New Roman"/>
        <family val="1"/>
        <charset val="204"/>
      </rPr>
      <t xml:space="preserve">N </t>
    </r>
  </si>
  <si>
    <r>
      <t xml:space="preserve">Профиль для оконных и дверных проёмов 100/100 </t>
    </r>
    <r>
      <rPr>
        <vertAlign val="superscript"/>
        <sz val="9"/>
        <color theme="1"/>
        <rFont val="Times New Roman"/>
        <family val="1"/>
        <charset val="204"/>
      </rPr>
      <t xml:space="preserve">N </t>
    </r>
  </si>
  <si>
    <r>
      <t xml:space="preserve">3-D профиль для оконных и дверных проёмов 100/100 </t>
    </r>
    <r>
      <rPr>
        <vertAlign val="superscript"/>
        <sz val="9"/>
        <color theme="1"/>
        <rFont val="Times New Roman"/>
        <family val="1"/>
        <charset val="204"/>
      </rPr>
      <t xml:space="preserve">N </t>
    </r>
  </si>
  <si>
    <r>
      <t xml:space="preserve">Профиль для оконных и дверных проёмов 100/150 </t>
    </r>
    <r>
      <rPr>
        <vertAlign val="superscript"/>
        <sz val="9"/>
        <color theme="1"/>
        <rFont val="Times New Roman"/>
        <family val="1"/>
        <charset val="204"/>
      </rPr>
      <t xml:space="preserve">N </t>
    </r>
  </si>
  <si>
    <r>
      <t xml:space="preserve">3-D профиль для оконных и дверных проёмов 100/150 </t>
    </r>
    <r>
      <rPr>
        <vertAlign val="superscript"/>
        <sz val="9"/>
        <color theme="1"/>
        <rFont val="Times New Roman"/>
        <family val="1"/>
        <charset val="204"/>
      </rPr>
      <t xml:space="preserve">N </t>
    </r>
  </si>
  <si>
    <r>
      <t xml:space="preserve">Профиль для оконных и дверных проёмов 100/200 </t>
    </r>
    <r>
      <rPr>
        <vertAlign val="superscript"/>
        <sz val="9"/>
        <color theme="1"/>
        <rFont val="Times New Roman"/>
        <family val="1"/>
        <charset val="204"/>
      </rPr>
      <t xml:space="preserve">N </t>
    </r>
  </si>
  <si>
    <r>
      <t xml:space="preserve">3-D профиль для оконных и дверных проёмов 100/200 </t>
    </r>
    <r>
      <rPr>
        <vertAlign val="superscript"/>
        <sz val="9"/>
        <color theme="1"/>
        <rFont val="Times New Roman"/>
        <family val="1"/>
        <charset val="204"/>
      </rPr>
      <t xml:space="preserve">N </t>
    </r>
  </si>
  <si>
    <r>
      <t xml:space="preserve">Профиль для оконных и дверных проёмов 100/250 </t>
    </r>
    <r>
      <rPr>
        <vertAlign val="superscript"/>
        <sz val="9"/>
        <color theme="1"/>
        <rFont val="Times New Roman"/>
        <family val="1"/>
        <charset val="204"/>
      </rPr>
      <t xml:space="preserve">N </t>
    </r>
  </si>
  <si>
    <r>
      <t xml:space="preserve">3-D профиль для оконных и дверных проёмов 100/250 </t>
    </r>
    <r>
      <rPr>
        <vertAlign val="superscript"/>
        <sz val="9"/>
        <color theme="1"/>
        <rFont val="Times New Roman"/>
        <family val="1"/>
        <charset val="204"/>
      </rPr>
      <t xml:space="preserve">N </t>
    </r>
  </si>
  <si>
    <r>
      <t xml:space="preserve">Профиль для оконных и дверных проёмов 100/300 </t>
    </r>
    <r>
      <rPr>
        <vertAlign val="superscript"/>
        <sz val="9"/>
        <color theme="1"/>
        <rFont val="Times New Roman"/>
        <family val="1"/>
        <charset val="204"/>
      </rPr>
      <t xml:space="preserve">N </t>
    </r>
  </si>
  <si>
    <r>
      <t xml:space="preserve">3-D профиль для оконных и дверных проёмов 100/300 </t>
    </r>
    <r>
      <rPr>
        <vertAlign val="superscript"/>
        <sz val="9"/>
        <color theme="1"/>
        <rFont val="Times New Roman"/>
        <family val="1"/>
        <charset val="204"/>
      </rPr>
      <t xml:space="preserve">N </t>
    </r>
  </si>
  <si>
    <r>
      <t xml:space="preserve">Планка по эскизу (L до 4 п.м.) </t>
    </r>
    <r>
      <rPr>
        <vertAlign val="superscript"/>
        <sz val="9"/>
        <color theme="1"/>
        <rFont val="Times New Roman"/>
        <family val="1"/>
        <charset val="204"/>
      </rPr>
      <t xml:space="preserve">N </t>
    </r>
  </si>
  <si>
    <t xml:space="preserve">Таблица № 12. </t>
  </si>
  <si>
    <t>Таблица № 13.</t>
  </si>
  <si>
    <t xml:space="preserve">Таблица № 14. </t>
  </si>
  <si>
    <t xml:space="preserve">Таблица № 15. </t>
  </si>
  <si>
    <t xml:space="preserve">4. КОМПЛЕКТУЮЩИЕ К СОФИТАМ И ФАСАДАМ </t>
  </si>
  <si>
    <t>Универсальные комплектующие/ Комплектующие к Софитам/Комплектующие к Фасадам</t>
  </si>
  <si>
    <t>5. ПОДСИСТЕМА</t>
  </si>
  <si>
    <t>6. МОДУЛЬНАЯ ЧЕРЕПИЦА</t>
  </si>
  <si>
    <t>7. ФАРТУКИ / ГЛ.ЛИСТЫ</t>
  </si>
  <si>
    <t>8. КОЛПАКИ на ДЫМОХОДНЫЕ ТРУБЫ/ВЕНТ. ШАХТЫ</t>
  </si>
  <si>
    <t>9. КОМПЛЕКТУЮЩИЕ ДЛЯ КРОВЛИ</t>
  </si>
  <si>
    <t>10. АКСЕССУАРЫ ДЛЯ КРОВЛИ</t>
  </si>
  <si>
    <t>11. ДЕКОРАТИВНЫЕ ИЗДЕЛИЯ ИЗ МЕДИ</t>
  </si>
  <si>
    <t>12. КОМПЛЕКТУЮЩИЕ К ВОДОСТОЧНОЙ СИСТЕМЕ</t>
  </si>
  <si>
    <t>13. ДЕМОНСТРАЦИОННЫЕ МАТЕРИАЛЫ И ПРОЧАЯ ПРОДУКЦИЯ</t>
  </si>
  <si>
    <t>14. ПЕРЕЧЕНЬ ТОВАРА "ПОД ЗАКАЗ"</t>
  </si>
  <si>
    <t>15. ОБОЗНАЧЕНИЕ ЦВЕТОВ</t>
  </si>
  <si>
    <t>6, 12</t>
  </si>
  <si>
    <t>Поддон усиленный 5100*1150 мм</t>
  </si>
  <si>
    <t>Поддон усиленный 4100*1150 мм</t>
  </si>
  <si>
    <t xml:space="preserve">Поддон усиленный 6100*1150 мм </t>
  </si>
  <si>
    <t>Австралийский бук; 
Американский орех;
 Канадский дуб; Сибирская пихта; Норвежский тис</t>
  </si>
  <si>
    <t xml:space="preserve">RR 32
RR 20 
RR 23
Ral 8017
</t>
  </si>
  <si>
    <t>RR32, RR20, RR29, RAL6005, RAL8017, RR23, RR11</t>
  </si>
  <si>
    <t>ВС с покрытием PURAL</t>
  </si>
  <si>
    <t xml:space="preserve">ВС с покрытием PURAL MATT </t>
  </si>
  <si>
    <t>RR32, RAL8017, RR23, RR33</t>
  </si>
  <si>
    <t>ВС Цвета по карте RAL</t>
  </si>
  <si>
    <t xml:space="preserve"> 1014,  3005, 5005, 6002, 6011, 7004, 7035, 7037, 6020, 9005</t>
  </si>
  <si>
    <t xml:space="preserve">RR 32                       RR 23                          RR 20                      Ral 8017     </t>
  </si>
  <si>
    <t xml:space="preserve">RR 32
RR 23
RR 33
Ral 8017 </t>
  </si>
  <si>
    <t>Ral 1015                   Ral 7003</t>
  </si>
  <si>
    <t>RR32 MATT                                                    RR23 MATT                                                        RAL8017 MATT</t>
  </si>
  <si>
    <t>RAL3009 MATT                                   RAL8017 MATT                                         RAL8019 MATT                                       RAL7024 MATT                                      RAL9005 MATT</t>
  </si>
  <si>
    <t>PURAL MATT</t>
  </si>
  <si>
    <t xml:space="preserve">RAL8017              RR32              RR20                  RR23 </t>
  </si>
  <si>
    <t>RAL8017            RR32                  RR23                   RR33</t>
  </si>
  <si>
    <t>RR32                      RR20</t>
  </si>
  <si>
    <t>RAL8017                RR32                    RR20                     RR23                 Ral1001                Ral1015</t>
  </si>
  <si>
    <t>RAL8017                  RR32                      RR23                      RR33</t>
  </si>
  <si>
    <t xml:space="preserve"> Ral 1015                Ral 7003</t>
  </si>
  <si>
    <t>Engineered Wood</t>
  </si>
  <si>
    <t>St Sweet Oak Burnt</t>
  </si>
  <si>
    <t>Норвежский тис                                     (St Sweet Oak Burnt)</t>
  </si>
  <si>
    <t>Сибирская пихта                           (Engineered Wood)</t>
  </si>
  <si>
    <t>Австралийский бук                             (Log)</t>
  </si>
  <si>
    <t>Канадский дуб                                  (Naïve Maroon)</t>
  </si>
  <si>
    <t>Американский орех                         (Naive)</t>
  </si>
  <si>
    <t>Серый мох матовый                    (RAL7003 МАТТ)</t>
  </si>
  <si>
    <t>Белый                                                  (RAL 9010)</t>
  </si>
  <si>
    <t>Коричневый                                 (RAL8017)</t>
  </si>
  <si>
    <t>Чёрный матовый</t>
  </si>
  <si>
    <t xml:space="preserve"> (RAL9005 MATT)</t>
  </si>
  <si>
    <t>Тёмно-серый матовый</t>
  </si>
  <si>
    <t xml:space="preserve"> (RAL7024 MATT)</t>
  </si>
  <si>
    <t>Коричневый матовый                  (RAL8017 MATT)</t>
  </si>
  <si>
    <t>Маренго матовый                           (RR23 MATT)</t>
  </si>
  <si>
    <t>Слоновая кость                           (RAL1015)</t>
  </si>
  <si>
    <t>Чёрный изумруд матовый                            (RR33 MATT)</t>
  </si>
  <si>
    <t>Тёмно-коричневый матовый</t>
  </si>
  <si>
    <t xml:space="preserve"> (RAL8019 MATT)</t>
  </si>
  <si>
    <t>коричневый (RR32), белый (RR20), серый (RAL 7015)</t>
  </si>
  <si>
    <t>глянцевый</t>
  </si>
  <si>
    <t>матовый</t>
  </si>
  <si>
    <t>Снегозадержатель трубчатый AS для МЧ (комплект), 3м, d 45*25, 4 опоры, оцинк., (RAL3009 матовый, RAL7024 матовый, RAL8017 матовый, RAL8019 матовый, RAL9005 матовый, RR23 матовый, RR32 матовый)</t>
  </si>
  <si>
    <t>Опора снегозадержателя  трубчатого AS для МЧ, оцинк., (RAL3009 матовый, RAL7024 матовый, RAL8017 матовый, RAL8019 матовый, RAL9005 матовый, RR23 матовый, RR32 матовый)</t>
  </si>
  <si>
    <t xml:space="preserve">RR 32                             RR 23                             RR 20                            Ral 8017     </t>
  </si>
  <si>
    <t xml:space="preserve">RR 32                            RR 23                                   RR 33                            Ral 8017 </t>
  </si>
  <si>
    <t xml:space="preserve">Ral 8017                        Ral 9010  </t>
  </si>
  <si>
    <t xml:space="preserve">RR 32                              RR 23                             RR 20                            Ral 8017     </t>
  </si>
  <si>
    <t xml:space="preserve">Ral8017               Ral6005                 RR32                    RR29                     RR23                      RR1                        RR20 </t>
  </si>
  <si>
    <t>(действует с 01.06.2021 г.)</t>
  </si>
  <si>
    <t xml:space="preserve">                   действует 21.06.2021 г.</t>
  </si>
  <si>
    <r>
      <t xml:space="preserve">      2112 </t>
    </r>
    <r>
      <rPr>
        <vertAlign val="superscript"/>
        <sz val="8"/>
        <color theme="1"/>
        <rFont val="Times New Roman"/>
        <family val="1"/>
        <charset val="204"/>
      </rPr>
      <t>(8)</t>
    </r>
  </si>
  <si>
    <r>
      <t xml:space="preserve">      2555 </t>
    </r>
    <r>
      <rPr>
        <vertAlign val="superscript"/>
        <sz val="8"/>
        <color theme="1"/>
        <rFont val="Times New Roman"/>
        <family val="1"/>
        <charset val="204"/>
      </rPr>
      <t>(8)</t>
    </r>
  </si>
  <si>
    <r>
      <t xml:space="preserve">      3785 </t>
    </r>
    <r>
      <rPr>
        <vertAlign val="superscript"/>
        <sz val="9"/>
        <color theme="1"/>
        <rFont val="Times New Roman"/>
        <family val="1"/>
        <charset val="204"/>
      </rPr>
      <t>(8)</t>
    </r>
  </si>
  <si>
    <r>
      <t xml:space="preserve">     3862 </t>
    </r>
    <r>
      <rPr>
        <vertAlign val="superscript"/>
        <sz val="9"/>
        <color theme="1"/>
        <rFont val="Times New Roman"/>
        <family val="1"/>
        <charset val="204"/>
      </rPr>
      <t>(8)</t>
    </r>
  </si>
  <si>
    <t>Рекомендуемые розничные цены, Руб./Ед. изм. c НДС</t>
  </si>
  <si>
    <r>
      <t xml:space="preserve">2545 </t>
    </r>
    <r>
      <rPr>
        <vertAlign val="superscript"/>
        <sz val="9"/>
        <color theme="1"/>
        <rFont val="Times New Roman"/>
        <family val="1"/>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</si>
</sst>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
    <numFmt numFmtId="166" formatCode="#,##0.000;[Red]#,##0.000"/>
    <numFmt numFmtId="167" formatCode="0.0"/>
  </numFmts>
  <fonts count="58" x14ac:knownFonts="1">
    <font>
      <sz val="11"/>
      <color theme="1"/>
      <name val="Calibri"/>
      <family val="2"/>
      <charset val="204"/>
      <scheme val="minor"/>
    </font>
    <font>
      <b/>
      <sz val="9"/>
      <color theme="1"/>
      <name val="Times New Roman"/>
      <family val="1"/>
      <charset val="204"/>
    </font>
    <font>
      <i/>
      <sz val="8"/>
      <color theme="1"/>
      <name val="Times New Roman"/>
      <family val="1"/>
      <charset val="204"/>
    </font>
    <font>
      <sz val="8"/>
      <color theme="1"/>
      <name val="Times New Roman"/>
      <family val="1"/>
      <charset val="204"/>
    </font>
    <font>
      <vertAlign val="superscript"/>
      <sz val="8"/>
      <color theme="1"/>
      <name val="Times New Roman"/>
      <family val="1"/>
      <charset val="204"/>
    </font>
    <font>
      <sz val="6"/>
      <color theme="1"/>
      <name val="Times New Roman"/>
      <family val="1"/>
      <charset val="204"/>
    </font>
    <font>
      <sz val="9"/>
      <color theme="1"/>
      <name val="Times New Roman"/>
      <family val="1"/>
      <charset val="204"/>
    </font>
    <font>
      <b/>
      <sz val="8"/>
      <color theme="1"/>
      <name val="Times New Roman"/>
      <family val="1"/>
      <charset val="204"/>
    </font>
    <font>
      <sz val="10"/>
      <color theme="1"/>
      <name val="Calibri"/>
      <family val="2"/>
      <charset val="204"/>
      <scheme val="minor"/>
    </font>
    <font>
      <i/>
      <sz val="9"/>
      <color theme="1"/>
      <name val="Times New Roman"/>
      <family val="1"/>
      <charset val="204"/>
    </font>
    <font>
      <sz val="7"/>
      <color theme="1"/>
      <name val="Times New Roman"/>
      <family val="1"/>
      <charset val="204"/>
    </font>
    <font>
      <b/>
      <sz val="6"/>
      <color theme="1"/>
      <name val="Times New Roman"/>
      <family val="1"/>
      <charset val="204"/>
    </font>
    <font>
      <b/>
      <sz val="5"/>
      <color theme="1"/>
      <name val="Times New Roman"/>
      <family val="1"/>
      <charset val="204"/>
    </font>
    <font>
      <sz val="5"/>
      <color theme="1"/>
      <name val="Times New Roman"/>
      <family val="1"/>
      <charset val="204"/>
    </font>
    <font>
      <vertAlign val="superscript"/>
      <sz val="7"/>
      <color theme="1"/>
      <name val="Times New Roman"/>
      <family val="1"/>
      <charset val="204"/>
    </font>
    <font>
      <b/>
      <sz val="12"/>
      <color theme="1"/>
      <name val="Calibri"/>
      <family val="2"/>
      <charset val="204"/>
      <scheme val="minor"/>
    </font>
    <font>
      <b/>
      <sz val="11"/>
      <color theme="3" tint="-0.249977111117893"/>
      <name val="Calibri"/>
      <family val="2"/>
      <charset val="204"/>
      <scheme val="minor"/>
    </font>
    <font>
      <u/>
      <sz val="11"/>
      <color theme="10"/>
      <name val="Calibri"/>
      <family val="2"/>
      <charset val="204"/>
      <scheme val="minor"/>
    </font>
    <font>
      <b/>
      <sz val="12"/>
      <color theme="3" tint="-0.249977111117893"/>
      <name val="Times New Roman"/>
      <family val="1"/>
      <charset val="204"/>
    </font>
    <font>
      <vertAlign val="superscript"/>
      <sz val="9"/>
      <color theme="1"/>
      <name val="Times New Roman"/>
      <family val="1"/>
      <charset val="204"/>
    </font>
    <font>
      <i/>
      <vertAlign val="superscript"/>
      <sz val="9"/>
      <color theme="1"/>
      <name val="Times New Roman"/>
      <family val="1"/>
      <charset val="204"/>
    </font>
    <font>
      <b/>
      <vertAlign val="superscript"/>
      <sz val="9"/>
      <color theme="1"/>
      <name val="Times New Roman"/>
      <family val="1"/>
      <charset val="204"/>
    </font>
    <font>
      <sz val="5"/>
      <name val="Times New Roman"/>
      <family val="1"/>
      <charset val="204"/>
    </font>
    <font>
      <b/>
      <sz val="11"/>
      <color theme="1"/>
      <name val="Calibri"/>
      <family val="2"/>
      <charset val="204"/>
      <scheme val="minor"/>
    </font>
    <font>
      <b/>
      <sz val="16"/>
      <color theme="1"/>
      <name val="Calibri"/>
      <family val="2"/>
      <charset val="204"/>
      <scheme val="minor"/>
    </font>
    <font>
      <b/>
      <sz val="14"/>
      <color theme="3" tint="-0.249977111117893"/>
      <name val="Calibri"/>
      <family val="2"/>
      <charset val="204"/>
      <scheme val="minor"/>
    </font>
    <font>
      <b/>
      <sz val="10"/>
      <color theme="1"/>
      <name val="Times New Roman"/>
      <family val="1"/>
      <charset val="204"/>
    </font>
    <font>
      <b/>
      <sz val="14"/>
      <color theme="1"/>
      <name val="Times New Roman"/>
      <family val="1"/>
      <charset val="204"/>
    </font>
    <font>
      <sz val="16"/>
      <color theme="1"/>
      <name val="Calibri"/>
      <family val="2"/>
      <charset val="204"/>
      <scheme val="minor"/>
    </font>
    <font>
      <b/>
      <sz val="14"/>
      <color theme="1"/>
      <name val="Calibri"/>
      <family val="2"/>
      <charset val="204"/>
      <scheme val="minor"/>
    </font>
    <font>
      <b/>
      <sz val="10"/>
      <color theme="1"/>
      <name val="Calibri"/>
      <family val="2"/>
      <charset val="204"/>
      <scheme val="minor"/>
    </font>
    <font>
      <b/>
      <u/>
      <sz val="20"/>
      <color theme="3" tint="-0.249977111117893"/>
      <name val="Calibri"/>
      <family val="2"/>
      <charset val="204"/>
      <scheme val="minor"/>
    </font>
    <font>
      <b/>
      <sz val="20"/>
      <color theme="3" tint="-0.249977111117893"/>
      <name val="Calibri"/>
      <family val="2"/>
      <charset val="204"/>
      <scheme val="minor"/>
    </font>
    <font>
      <u/>
      <sz val="10"/>
      <color theme="1"/>
      <name val="Calibri"/>
      <family val="2"/>
      <charset val="204"/>
      <scheme val="minor"/>
    </font>
    <font>
      <b/>
      <sz val="11"/>
      <color rgb="FFFF0000"/>
      <name val="Calibri"/>
      <family val="2"/>
      <charset val="204"/>
      <scheme val="minor"/>
    </font>
    <font>
      <sz val="10"/>
      <color theme="1"/>
      <name val="Times New Roman"/>
      <family val="1"/>
      <charset val="204"/>
    </font>
    <font>
      <vertAlign val="superscript"/>
      <sz val="11"/>
      <color theme="1"/>
      <name val="Calibri"/>
      <family val="2"/>
      <charset val="204"/>
      <scheme val="minor"/>
    </font>
    <font>
      <sz val="11"/>
      <name val="Calibri"/>
      <family val="2"/>
      <charset val="204"/>
      <scheme val="minor"/>
    </font>
    <font>
      <sz val="8"/>
      <color rgb="FF000000"/>
      <name val="Times New Roman"/>
      <family val="1"/>
      <charset val="204"/>
    </font>
    <font>
      <sz val="10"/>
      <color indexed="8"/>
      <name val="Arial Cyr"/>
      <charset val="204"/>
    </font>
    <font>
      <sz val="10"/>
      <name val="Arial Cyr"/>
      <charset val="204"/>
    </font>
    <font>
      <b/>
      <sz val="10"/>
      <color indexed="10"/>
      <name val="Arial Cyr"/>
      <charset val="204"/>
    </font>
    <font>
      <sz val="9"/>
      <color theme="1"/>
      <name val="Calibri"/>
      <family val="2"/>
      <charset val="204"/>
      <scheme val="minor"/>
    </font>
    <font>
      <sz val="10"/>
      <color indexed="10"/>
      <name val="Arial Cyr"/>
      <charset val="204"/>
    </font>
    <font>
      <b/>
      <sz val="10"/>
      <color rgb="FFFF0000"/>
      <name val="Calibri"/>
      <family val="2"/>
      <charset val="204"/>
      <scheme val="minor"/>
    </font>
    <font>
      <sz val="11"/>
      <color theme="10"/>
      <name val="Calibri"/>
      <family val="2"/>
      <charset val="204"/>
      <scheme val="minor"/>
    </font>
    <font>
      <b/>
      <sz val="14"/>
      <color theme="9" tint="-0.249977111117893"/>
      <name val="Calibri"/>
      <family val="2"/>
      <charset val="204"/>
      <scheme val="minor"/>
    </font>
    <font>
      <b/>
      <sz val="11"/>
      <color theme="10"/>
      <name val="Calibri"/>
      <family val="2"/>
      <charset val="204"/>
      <scheme val="minor"/>
    </font>
    <font>
      <b/>
      <sz val="18"/>
      <color rgb="FFFF0000"/>
      <name val="Calibri"/>
      <family val="2"/>
      <charset val="204"/>
      <scheme val="minor"/>
    </font>
    <font>
      <b/>
      <sz val="12"/>
      <color indexed="8"/>
      <name val="Arial Cyr"/>
      <charset val="204"/>
    </font>
    <font>
      <b/>
      <sz val="12"/>
      <color theme="10"/>
      <name val="Calibri"/>
      <family val="2"/>
      <charset val="204"/>
      <scheme val="minor"/>
    </font>
    <font>
      <b/>
      <sz val="12"/>
      <color theme="3" tint="-0.249977111117893"/>
      <name val="Calibri"/>
      <family val="2"/>
      <charset val="204"/>
      <scheme val="minor"/>
    </font>
    <font>
      <b/>
      <sz val="12"/>
      <color theme="3" tint="-0.249977111117893"/>
      <name val="Arial Cyr"/>
      <charset val="204"/>
    </font>
    <font>
      <b/>
      <sz val="22"/>
      <color theme="1"/>
      <name val="Calibri"/>
      <family val="2"/>
      <charset val="204"/>
      <scheme val="minor"/>
    </font>
    <font>
      <b/>
      <sz val="12"/>
      <color theme="0"/>
      <name val="Calibri"/>
      <family val="2"/>
      <charset val="204"/>
      <scheme val="minor"/>
    </font>
    <font>
      <b/>
      <sz val="12"/>
      <name val="Calibri"/>
      <family val="2"/>
      <charset val="204"/>
      <scheme val="minor"/>
    </font>
    <font>
      <sz val="10"/>
      <name val="Times New Roman"/>
      <family val="1"/>
      <charset val="204"/>
    </font>
    <font>
      <sz val="11"/>
      <color rgb="FF1F497D"/>
      <name val="Calibri"/>
      <family val="2"/>
      <charset val="204"/>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71">
    <border>
      <left/>
      <right/>
      <top/>
      <bottom/>
      <diagonal/>
    </border>
    <border>
      <left style="medium">
        <color rgb="FFE36C0A"/>
      </left>
      <right style="medium">
        <color rgb="FFE36C0A"/>
      </right>
      <top style="medium">
        <color rgb="FFE36C0A"/>
      </top>
      <bottom style="medium">
        <color rgb="FFE36C0A"/>
      </bottom>
      <diagonal/>
    </border>
    <border>
      <left style="medium">
        <color rgb="FFE36C0A"/>
      </left>
      <right style="medium">
        <color rgb="FFE36C0A"/>
      </right>
      <top style="medium">
        <color rgb="FFE36C0A"/>
      </top>
      <bottom/>
      <diagonal/>
    </border>
    <border>
      <left style="medium">
        <color rgb="FFE36C0A"/>
      </left>
      <right style="medium">
        <color rgb="FFE36C0A"/>
      </right>
      <top/>
      <bottom/>
      <diagonal/>
    </border>
    <border>
      <left style="medium">
        <color rgb="FFE36C0A"/>
      </left>
      <right style="medium">
        <color rgb="FFE36C0A"/>
      </right>
      <top/>
      <bottom style="medium">
        <color rgb="FFE36C0A"/>
      </bottom>
      <diagonal/>
    </border>
    <border>
      <left/>
      <right style="medium">
        <color rgb="FFE36C0A"/>
      </right>
      <top style="medium">
        <color rgb="FFE36C0A"/>
      </top>
      <bottom style="medium">
        <color rgb="FFE36C0A"/>
      </bottom>
      <diagonal/>
    </border>
    <border>
      <left/>
      <right style="medium">
        <color rgb="FFE36C0A"/>
      </right>
      <top style="medium">
        <color rgb="FFE36C0A"/>
      </top>
      <bottom/>
      <diagonal/>
    </border>
    <border>
      <left/>
      <right style="medium">
        <color rgb="FFE36C0A"/>
      </right>
      <top/>
      <bottom/>
      <diagonal/>
    </border>
    <border>
      <left/>
      <right style="medium">
        <color rgb="FFE36C0A"/>
      </right>
      <top/>
      <bottom style="medium">
        <color rgb="FFE36C0A"/>
      </bottom>
      <diagonal/>
    </border>
    <border>
      <left/>
      <right/>
      <top style="medium">
        <color rgb="FFE36C0A"/>
      </top>
      <bottom/>
      <diagonal/>
    </border>
    <border>
      <left/>
      <right/>
      <top/>
      <bottom style="medium">
        <color rgb="FFE36C0A"/>
      </bottom>
      <diagonal/>
    </border>
    <border>
      <left style="medium">
        <color rgb="FFE36C0A"/>
      </left>
      <right/>
      <top style="medium">
        <color rgb="FFE36C0A"/>
      </top>
      <bottom/>
      <diagonal/>
    </border>
    <border>
      <left style="medium">
        <color rgb="FFE36C0A"/>
      </left>
      <right/>
      <top/>
      <bottom/>
      <diagonal/>
    </border>
    <border>
      <left style="medium">
        <color rgb="FFE36C0A"/>
      </left>
      <right/>
      <top/>
      <bottom style="medium">
        <color rgb="FFE36C0A"/>
      </bottom>
      <diagonal/>
    </border>
    <border>
      <left style="medium">
        <color rgb="FFE36C0A"/>
      </left>
      <right/>
      <top style="medium">
        <color rgb="FFE36C0A"/>
      </top>
      <bottom style="medium">
        <color rgb="FFE36C0A"/>
      </bottom>
      <diagonal/>
    </border>
    <border>
      <left/>
      <right/>
      <top style="medium">
        <color rgb="FFE36C0A"/>
      </top>
      <bottom style="medium">
        <color rgb="FFE36C0A"/>
      </bottom>
      <diagonal/>
    </border>
    <border>
      <left style="thin">
        <color indexed="64"/>
      </left>
      <right style="thin">
        <color indexed="64"/>
      </right>
      <top style="thin">
        <color indexed="64"/>
      </top>
      <bottom style="thin">
        <color indexed="64"/>
      </bottom>
      <diagonal/>
    </border>
    <border>
      <left style="medium">
        <color theme="9" tint="-0.24994659260841701"/>
      </left>
      <right style="medium">
        <color theme="9" tint="-0.24994659260841701"/>
      </right>
      <top style="medium">
        <color rgb="FFE36C0A"/>
      </top>
      <bottom style="medium">
        <color theme="9"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style="medium">
        <color theme="9" tint="-0.24994659260841701"/>
      </right>
      <top style="medium">
        <color theme="9" tint="-0.2499465926084170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theme="9" tint="-0.249977111117893"/>
      </left>
      <right/>
      <top/>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thin">
        <color indexed="64"/>
      </right>
      <top style="medium">
        <color theme="9" tint="-0.249977111117893"/>
      </top>
      <bottom/>
      <diagonal/>
    </border>
    <border>
      <left style="thin">
        <color indexed="64"/>
      </left>
      <right/>
      <top style="medium">
        <color theme="9" tint="-0.249977111117893"/>
      </top>
      <bottom/>
      <diagonal/>
    </border>
    <border>
      <left style="medium">
        <color theme="9" tint="-0.249977111117893"/>
      </left>
      <right style="thin">
        <color indexed="64"/>
      </right>
      <top style="medium">
        <color theme="9" tint="-0.249977111117893"/>
      </top>
      <bottom style="medium">
        <color theme="9" tint="-0.249977111117893"/>
      </bottom>
      <diagonal/>
    </border>
    <border>
      <left style="thin">
        <color indexed="64"/>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rgb="FFE36C0A"/>
      </left>
      <right style="medium">
        <color theme="9" tint="-0.249977111117893"/>
      </right>
      <top style="medium">
        <color rgb="FFE36C0A"/>
      </top>
      <bottom/>
      <diagonal/>
    </border>
    <border>
      <left style="medium">
        <color rgb="FFE36C0A"/>
      </left>
      <right style="medium">
        <color theme="9" tint="-0.249977111117893"/>
      </right>
      <top/>
      <bottom style="medium">
        <color rgb="FFE36C0A"/>
      </bottom>
      <diagonal/>
    </border>
    <border>
      <left style="medium">
        <color rgb="FFE36C0A"/>
      </left>
      <right style="medium">
        <color theme="9" tint="-0.249977111117893"/>
      </right>
      <top/>
      <bottom/>
      <diagonal/>
    </border>
    <border>
      <left style="medium">
        <color rgb="FFE36C0A"/>
      </left>
      <right style="medium">
        <color rgb="FFE36C0A"/>
      </right>
      <top/>
      <bottom style="medium">
        <color theme="9" tint="-0.249977111117893"/>
      </bottom>
      <diagonal/>
    </border>
    <border>
      <left style="medium">
        <color theme="9" tint="-0.24994659260841701"/>
      </left>
      <right style="medium">
        <color rgb="FFE36C0A"/>
      </right>
      <top style="medium">
        <color rgb="FFE36C0A"/>
      </top>
      <bottom style="medium">
        <color theme="9" tint="-0.24994659260841701"/>
      </bottom>
      <diagonal/>
    </border>
    <border>
      <left style="medium">
        <color theme="9" tint="-0.24994659260841701"/>
      </left>
      <right style="medium">
        <color rgb="FFE36C0A"/>
      </right>
      <top style="medium">
        <color theme="9" tint="-0.24994659260841701"/>
      </top>
      <bottom style="medium">
        <color theme="9" tint="-0.24994659260841701"/>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rgb="FFE36C0A"/>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4659260841701"/>
      </left>
      <right/>
      <top style="medium">
        <color rgb="FFE36C0A"/>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style="medium">
        <color theme="9" tint="-0.24994659260841701"/>
      </right>
      <top style="medium">
        <color rgb="FFE36C0A"/>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right style="medium">
        <color indexed="64"/>
      </right>
      <top/>
      <bottom style="medium">
        <color indexed="64"/>
      </bottom>
      <diagonal/>
    </border>
    <border>
      <left style="medium">
        <color theme="9" tint="-0.24994659260841701"/>
      </left>
      <right style="medium">
        <color theme="9" tint="-0.24994659260841701"/>
      </right>
      <top/>
      <bottom/>
      <diagonal/>
    </border>
    <border>
      <left style="medium">
        <color theme="9" tint="-0.24994659260841701"/>
      </left>
      <right style="medium">
        <color theme="9" tint="-0.249977111117893"/>
      </right>
      <top/>
      <bottom/>
      <diagonal/>
    </border>
  </borders>
  <cellStyleXfs count="2">
    <xf numFmtId="0" fontId="0" fillId="0" borderId="0"/>
    <xf numFmtId="0" fontId="17" fillId="0" borderId="0" applyNumberFormat="0" applyFill="0" applyBorder="0" applyAlignment="0" applyProtection="0"/>
  </cellStyleXfs>
  <cellXfs count="563">
    <xf numFmtId="0" fontId="0" fillId="0" borderId="0" xfId="0"/>
    <xf numFmtId="0" fontId="8" fillId="0" borderId="0" xfId="0" applyFont="1" applyFill="1"/>
    <xf numFmtId="0" fontId="8" fillId="0" borderId="0" xfId="0" applyFont="1"/>
    <xf numFmtId="0" fontId="43" fillId="0" borderId="0" xfId="0" applyFont="1" applyFill="1" applyBorder="1" applyAlignment="1"/>
    <xf numFmtId="0" fontId="8" fillId="0" borderId="0" xfId="0" applyFont="1" applyAlignment="1">
      <alignment horizontal="center"/>
    </xf>
    <xf numFmtId="0" fontId="8" fillId="4" borderId="0" xfId="0" applyFont="1" applyFill="1"/>
    <xf numFmtId="0" fontId="8" fillId="4" borderId="0" xfId="0" applyFont="1" applyFill="1" applyBorder="1"/>
    <xf numFmtId="0" fontId="39" fillId="4" borderId="0" xfId="0" applyFont="1" applyFill="1" applyBorder="1"/>
    <xf numFmtId="0" fontId="40" fillId="4" borderId="0" xfId="0" applyFont="1" applyFill="1" applyBorder="1" applyAlignment="1">
      <alignment vertical="center" wrapText="1"/>
    </xf>
    <xf numFmtId="2" fontId="41" fillId="4" borderId="0" xfId="0" applyNumberFormat="1" applyFont="1" applyFill="1" applyBorder="1" applyAlignment="1"/>
    <xf numFmtId="0" fontId="42" fillId="4" borderId="0" xfId="0" applyFont="1" applyFill="1" applyBorder="1"/>
    <xf numFmtId="0" fontId="46" fillId="6" borderId="0" xfId="1" applyFont="1" applyFill="1" applyBorder="1" applyAlignment="1">
      <alignment horizontal="center" vertical="center"/>
    </xf>
    <xf numFmtId="0" fontId="46" fillId="6" borderId="39" xfId="1" applyFont="1" applyFill="1" applyBorder="1" applyAlignment="1">
      <alignment horizontal="center" vertical="center"/>
    </xf>
    <xf numFmtId="0" fontId="44" fillId="6" borderId="39" xfId="0" applyFont="1" applyFill="1" applyBorder="1" applyAlignment="1">
      <alignment horizontal="center" vertical="center"/>
    </xf>
    <xf numFmtId="0" fontId="45" fillId="4" borderId="39" xfId="1" applyFont="1" applyFill="1" applyBorder="1" applyAlignment="1">
      <alignment vertical="center"/>
    </xf>
    <xf numFmtId="0" fontId="45" fillId="4" borderId="39" xfId="1" applyFont="1" applyFill="1" applyBorder="1" applyAlignment="1">
      <alignment vertical="center" wrapText="1"/>
    </xf>
    <xf numFmtId="0" fontId="45" fillId="4" borderId="39" xfId="1" applyFont="1" applyFill="1" applyBorder="1" applyAlignment="1">
      <alignment vertical="top" wrapText="1"/>
    </xf>
    <xf numFmtId="0" fontId="45" fillId="4" borderId="39" xfId="1" applyFont="1" applyFill="1" applyBorder="1" applyAlignment="1">
      <alignment vertical="top"/>
    </xf>
    <xf numFmtId="0" fontId="45" fillId="4" borderId="39" xfId="1" applyFont="1" applyFill="1" applyBorder="1"/>
    <xf numFmtId="0" fontId="44" fillId="6" borderId="39" xfId="0" applyFont="1" applyFill="1" applyBorder="1" applyAlignment="1">
      <alignment horizontal="center"/>
    </xf>
    <xf numFmtId="0" fontId="45" fillId="4" borderId="57" xfId="1" applyFont="1" applyFill="1" applyBorder="1"/>
    <xf numFmtId="0" fontId="23" fillId="6" borderId="61" xfId="0" applyFont="1" applyFill="1" applyBorder="1" applyAlignment="1">
      <alignment horizontal="center"/>
    </xf>
    <xf numFmtId="0" fontId="47" fillId="4" borderId="61" xfId="1" applyFont="1" applyFill="1" applyBorder="1" applyAlignment="1">
      <alignment horizontal="center" vertical="center"/>
    </xf>
    <xf numFmtId="0" fontId="23" fillId="6" borderId="61" xfId="0" applyFont="1" applyFill="1" applyBorder="1"/>
    <xf numFmtId="0" fontId="47" fillId="4" borderId="61" xfId="1" applyFont="1" applyFill="1" applyBorder="1" applyAlignment="1">
      <alignment horizontal="center" vertical="top"/>
    </xf>
    <xf numFmtId="0" fontId="23" fillId="6" borderId="61" xfId="0" applyFont="1" applyFill="1" applyBorder="1" applyAlignment="1">
      <alignment horizontal="center" vertical="center"/>
    </xf>
    <xf numFmtId="0" fontId="47" fillId="4" borderId="61" xfId="1" applyFont="1" applyFill="1" applyBorder="1" applyAlignment="1">
      <alignment horizontal="center"/>
    </xf>
    <xf numFmtId="0" fontId="16" fillId="4" borderId="61" xfId="0" applyFont="1" applyFill="1" applyBorder="1" applyAlignment="1">
      <alignment horizontal="center" vertical="center"/>
    </xf>
    <xf numFmtId="0" fontId="47" fillId="4" borderId="62" xfId="1" applyFont="1" applyFill="1" applyBorder="1" applyAlignment="1">
      <alignment horizontal="center" vertical="center"/>
    </xf>
    <xf numFmtId="0" fontId="49" fillId="4" borderId="61" xfId="0" applyFont="1" applyFill="1" applyBorder="1" applyAlignment="1">
      <alignment vertical="center"/>
    </xf>
    <xf numFmtId="0" fontId="15" fillId="4" borderId="61" xfId="0" applyFont="1" applyFill="1" applyBorder="1"/>
    <xf numFmtId="0" fontId="15" fillId="6" borderId="61" xfId="0" applyFont="1" applyFill="1" applyBorder="1"/>
    <xf numFmtId="0" fontId="8" fillId="6" borderId="61" xfId="0" applyFont="1" applyFill="1" applyBorder="1"/>
    <xf numFmtId="0" fontId="50" fillId="6" borderId="61" xfId="1" applyFont="1" applyFill="1" applyBorder="1" applyAlignment="1">
      <alignment horizontal="center"/>
    </xf>
    <xf numFmtId="0" fontId="8" fillId="7" borderId="57" xfId="0" applyFont="1" applyFill="1" applyBorder="1"/>
    <xf numFmtId="0" fontId="8" fillId="7" borderId="59" xfId="0" applyFont="1" applyFill="1" applyBorder="1" applyAlignment="1">
      <alignment horizontal="center"/>
    </xf>
    <xf numFmtId="0" fontId="51" fillId="5" borderId="45" xfId="0" applyFont="1" applyFill="1" applyBorder="1" applyAlignment="1">
      <alignment horizontal="center" vertical="center"/>
    </xf>
    <xf numFmtId="0" fontId="15" fillId="5" borderId="52" xfId="0" applyFont="1" applyFill="1" applyBorder="1" applyAlignment="1">
      <alignment horizontal="center" vertical="center"/>
    </xf>
    <xf numFmtId="0" fontId="15" fillId="5" borderId="63" xfId="0" applyFont="1" applyFill="1" applyBorder="1" applyAlignment="1">
      <alignment horizontal="center" vertical="center"/>
    </xf>
    <xf numFmtId="0" fontId="55" fillId="5" borderId="45" xfId="0" applyFont="1" applyFill="1" applyBorder="1" applyAlignment="1">
      <alignment horizontal="center" vertical="center"/>
    </xf>
    <xf numFmtId="0" fontId="55" fillId="5" borderId="5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8" borderId="8" xfId="0" applyFont="1" applyFill="1" applyBorder="1" applyAlignment="1" applyProtection="1">
      <alignment horizontal="center" vertical="center" wrapText="1"/>
    </xf>
    <xf numFmtId="0" fontId="0" fillId="3" borderId="0" xfId="0" applyFill="1"/>
    <xf numFmtId="0" fontId="17" fillId="3" borderId="0" xfId="1" applyFill="1" applyBorder="1" applyAlignment="1">
      <alignment horizontal="center" vertical="center"/>
    </xf>
    <xf numFmtId="0" fontId="47" fillId="3" borderId="0" xfId="1" applyFont="1" applyFill="1" applyBorder="1" applyAlignment="1">
      <alignment horizontal="center" vertical="center"/>
    </xf>
    <xf numFmtId="0" fontId="1" fillId="3" borderId="0" xfId="0" applyFont="1" applyFill="1" applyAlignment="1">
      <alignment horizontal="left" vertical="center"/>
    </xf>
    <xf numFmtId="0" fontId="16" fillId="3" borderId="0" xfId="0" applyFont="1" applyFill="1" applyBorder="1" applyAlignment="1">
      <alignment horizontal="center" vertical="center"/>
    </xf>
    <xf numFmtId="0" fontId="1" fillId="3" borderId="0" xfId="0" applyFont="1" applyFill="1" applyAlignment="1">
      <alignment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8"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vertical="center" wrapText="1"/>
    </xf>
    <xf numFmtId="0" fontId="6" fillId="3" borderId="0" xfId="0" applyFont="1" applyFill="1" applyAlignment="1">
      <alignment horizontal="left" vertical="top"/>
    </xf>
    <xf numFmtId="0" fontId="1" fillId="3" borderId="0" xfId="0" applyFont="1" applyFill="1" applyAlignment="1">
      <alignment horizontal="right" vertical="center"/>
    </xf>
    <xf numFmtId="0" fontId="0" fillId="3" borderId="39" xfId="0" applyFill="1" applyBorder="1"/>
    <xf numFmtId="0" fontId="3" fillId="3" borderId="11" xfId="0" applyFont="1" applyFill="1" applyBorder="1" applyAlignment="1">
      <alignment horizontal="center" vertical="center" wrapText="1"/>
    </xf>
    <xf numFmtId="0" fontId="0" fillId="3" borderId="0" xfId="0" applyFill="1" applyBorder="1"/>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8" fillId="3" borderId="8" xfId="0" applyFont="1" applyFill="1" applyBorder="1" applyAlignment="1">
      <alignment vertical="center" wrapText="1"/>
    </xf>
    <xf numFmtId="0" fontId="38" fillId="3" borderId="1" xfId="0" applyFont="1" applyFill="1" applyBorder="1" applyAlignment="1">
      <alignment vertical="center"/>
    </xf>
    <xf numFmtId="0" fontId="0" fillId="9" borderId="0" xfId="0" applyFill="1"/>
    <xf numFmtId="0" fontId="3" fillId="3" borderId="5" xfId="0" applyFont="1" applyFill="1" applyBorder="1" applyAlignment="1">
      <alignment horizontal="center" vertical="center"/>
    </xf>
    <xf numFmtId="0" fontId="10"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9" borderId="0" xfId="0" applyFill="1" applyProtection="1">
      <protection locked="0"/>
    </xf>
    <xf numFmtId="0" fontId="30" fillId="9" borderId="33" xfId="0" applyFont="1" applyFill="1" applyBorder="1" applyProtection="1"/>
    <xf numFmtId="0" fontId="26" fillId="9" borderId="34" xfId="0" applyFont="1" applyFill="1" applyBorder="1" applyAlignment="1" applyProtection="1">
      <alignment vertical="center"/>
      <protection locked="0"/>
    </xf>
    <xf numFmtId="165" fontId="8" fillId="9" borderId="0" xfId="0" applyNumberFormat="1" applyFont="1" applyFill="1" applyProtection="1">
      <protection locked="0"/>
    </xf>
    <xf numFmtId="0" fontId="8" fillId="9" borderId="0" xfId="0" applyFont="1" applyFill="1"/>
    <xf numFmtId="0" fontId="30" fillId="9" borderId="16" xfId="0" applyFont="1" applyFill="1" applyBorder="1" applyProtection="1"/>
    <xf numFmtId="0" fontId="26" fillId="9" borderId="30" xfId="0" applyFont="1" applyFill="1" applyBorder="1" applyAlignment="1" applyProtection="1">
      <alignment vertical="center"/>
      <protection locked="0"/>
    </xf>
    <xf numFmtId="0" fontId="8" fillId="9" borderId="0" xfId="0" applyFont="1" applyFill="1" applyAlignment="1">
      <alignment vertical="top"/>
    </xf>
    <xf numFmtId="0" fontId="23" fillId="9" borderId="35" xfId="0" applyFont="1" applyFill="1" applyBorder="1" applyProtection="1"/>
    <xf numFmtId="0" fontId="26" fillId="9" borderId="25" xfId="0" applyFont="1" applyFill="1" applyBorder="1" applyAlignment="1" applyProtection="1">
      <alignment vertical="center"/>
      <protection locked="0"/>
    </xf>
    <xf numFmtId="0" fontId="8" fillId="9" borderId="0" xfId="0" applyFont="1" applyFill="1" applyBorder="1"/>
    <xf numFmtId="0" fontId="31" fillId="9" borderId="0" xfId="0" applyFont="1" applyFill="1" applyBorder="1" applyAlignment="1">
      <alignment vertical="top"/>
    </xf>
    <xf numFmtId="0" fontId="24" fillId="9" borderId="31" xfId="0" applyFont="1" applyFill="1" applyBorder="1" applyAlignment="1" applyProtection="1">
      <alignment horizontal="center" vertical="center"/>
    </xf>
    <xf numFmtId="0" fontId="29" fillId="9" borderId="31" xfId="0" applyFont="1" applyFill="1" applyBorder="1" applyAlignment="1" applyProtection="1">
      <alignment vertical="center"/>
    </xf>
    <xf numFmtId="0" fontId="27" fillId="9" borderId="20" xfId="0" applyFont="1" applyFill="1" applyBorder="1" applyAlignment="1" applyProtection="1">
      <alignment vertical="center"/>
      <protection locked="0"/>
    </xf>
    <xf numFmtId="0" fontId="32" fillId="9" borderId="24" xfId="0" applyFont="1" applyFill="1" applyBorder="1" applyAlignment="1">
      <alignment vertical="top"/>
    </xf>
    <xf numFmtId="0" fontId="32" fillId="9" borderId="38" xfId="0" applyFont="1" applyFill="1" applyBorder="1" applyAlignment="1">
      <alignment vertical="top"/>
    </xf>
    <xf numFmtId="0" fontId="32" fillId="9" borderId="26" xfId="0" applyFont="1" applyFill="1" applyBorder="1" applyAlignment="1">
      <alignment vertical="top"/>
    </xf>
    <xf numFmtId="0" fontId="15" fillId="9" borderId="27" xfId="0" applyFont="1" applyFill="1" applyBorder="1" applyAlignment="1" applyProtection="1">
      <alignment vertical="center"/>
    </xf>
    <xf numFmtId="166" fontId="28" fillId="9" borderId="32" xfId="0" applyNumberFormat="1" applyFont="1" applyFill="1" applyBorder="1" applyAlignment="1" applyProtection="1">
      <alignment horizontal="center" vertical="center"/>
      <protection locked="0"/>
    </xf>
    <xf numFmtId="165" fontId="0" fillId="9" borderId="0" xfId="0" applyNumberFormat="1" applyFill="1" applyProtection="1">
      <protection locked="0"/>
    </xf>
    <xf numFmtId="0" fontId="15" fillId="9" borderId="36" xfId="0" applyFont="1" applyFill="1" applyBorder="1" applyAlignment="1" applyProtection="1">
      <alignment vertical="center"/>
    </xf>
    <xf numFmtId="166" fontId="28" fillId="9" borderId="30" xfId="0" applyNumberFormat="1" applyFont="1" applyFill="1" applyBorder="1" applyAlignment="1" applyProtection="1">
      <alignment horizontal="center" vertical="center"/>
      <protection locked="0"/>
    </xf>
    <xf numFmtId="0" fontId="15" fillId="9" borderId="27" xfId="0" applyFont="1" applyFill="1" applyBorder="1" applyAlignment="1" applyProtection="1">
      <alignment horizontal="left" vertical="center" wrapText="1"/>
    </xf>
    <xf numFmtId="0" fontId="0" fillId="9" borderId="27" xfId="0" applyFill="1" applyBorder="1" applyAlignment="1" applyProtection="1">
      <alignment horizontal="center"/>
      <protection locked="0"/>
    </xf>
    <xf numFmtId="0" fontId="15" fillId="9" borderId="28" xfId="0" applyFont="1" applyFill="1" applyBorder="1" applyAlignment="1" applyProtection="1">
      <alignment horizontal="left" vertical="center" wrapText="1"/>
    </xf>
    <xf numFmtId="0" fontId="0" fillId="9" borderId="28" xfId="0" applyFill="1" applyBorder="1" applyAlignment="1" applyProtection="1">
      <alignment horizontal="center"/>
      <protection locked="0"/>
    </xf>
    <xf numFmtId="0" fontId="15" fillId="9" borderId="29" xfId="0" applyFont="1" applyFill="1" applyBorder="1" applyAlignment="1" applyProtection="1">
      <alignment horizontal="left" vertical="center" wrapText="1"/>
    </xf>
    <xf numFmtId="0" fontId="0" fillId="9" borderId="29" xfId="0" applyFill="1" applyBorder="1" applyAlignment="1" applyProtection="1">
      <alignment horizontal="center"/>
      <protection locked="0"/>
    </xf>
    <xf numFmtId="0" fontId="24" fillId="9" borderId="24" xfId="0" applyFont="1" applyFill="1" applyBorder="1" applyAlignment="1" applyProtection="1">
      <alignment horizontal="center" vertical="center"/>
    </xf>
    <xf numFmtId="0" fontId="29" fillId="9" borderId="37" xfId="0" applyFont="1" applyFill="1" applyBorder="1" applyAlignment="1" applyProtection="1">
      <alignment vertical="center"/>
    </xf>
    <xf numFmtId="0" fontId="27" fillId="9" borderId="37" xfId="0" applyFont="1" applyFill="1" applyBorder="1" applyAlignment="1" applyProtection="1">
      <alignment vertical="center"/>
      <protection locked="0"/>
    </xf>
    <xf numFmtId="0" fontId="29" fillId="9" borderId="20" xfId="0" applyFont="1" applyFill="1" applyBorder="1" applyAlignment="1" applyProtection="1">
      <alignment horizontal="left" vertical="center" wrapText="1"/>
    </xf>
    <xf numFmtId="4" fontId="15" fillId="9" borderId="20" xfId="0" applyNumberFormat="1" applyFont="1" applyFill="1" applyBorder="1" applyAlignment="1" applyProtection="1">
      <alignment horizontal="center" vertical="center"/>
      <protection hidden="1"/>
    </xf>
    <xf numFmtId="0" fontId="29" fillId="9" borderId="20" xfId="0" applyFont="1" applyFill="1" applyBorder="1" applyAlignment="1" applyProtection="1">
      <alignment vertical="center"/>
    </xf>
    <xf numFmtId="10" fontId="29" fillId="9" borderId="20" xfId="0" applyNumberFormat="1" applyFont="1" applyFill="1" applyBorder="1" applyAlignment="1" applyProtection="1">
      <alignment horizontal="center" vertical="center"/>
      <protection locked="0"/>
    </xf>
    <xf numFmtId="0" fontId="34" fillId="9" borderId="0" xfId="0" applyFont="1" applyFill="1"/>
    <xf numFmtId="0" fontId="6" fillId="3" borderId="8"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3" fillId="3" borderId="8" xfId="0" applyFont="1" applyFill="1" applyBorder="1" applyAlignment="1" applyProtection="1">
      <alignment vertical="center"/>
    </xf>
    <xf numFmtId="0" fontId="8" fillId="3" borderId="8" xfId="0" applyFont="1" applyFill="1" applyBorder="1" applyAlignment="1" applyProtection="1">
      <alignment vertical="center"/>
    </xf>
    <xf numFmtId="0" fontId="0" fillId="3" borderId="0" xfId="0" applyFill="1" applyProtection="1"/>
    <xf numFmtId="0" fontId="6" fillId="3" borderId="0" xfId="0" applyFont="1" applyFill="1" applyAlignment="1" applyProtection="1">
      <alignment vertical="center"/>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3" fillId="3" borderId="0" xfId="0" applyFont="1" applyFill="1" applyAlignment="1" applyProtection="1">
      <alignment horizontal="left" vertical="center" wrapText="1"/>
    </xf>
    <xf numFmtId="0" fontId="2" fillId="3" borderId="4"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0" fillId="10" borderId="8" xfId="0" applyFont="1" applyFill="1" applyBorder="1" applyAlignment="1" applyProtection="1">
      <alignment horizontal="center" vertical="center" wrapText="1"/>
    </xf>
    <xf numFmtId="0" fontId="16" fillId="9" borderId="0" xfId="0" applyFont="1" applyFill="1" applyBorder="1" applyAlignment="1">
      <alignment vertical="center"/>
    </xf>
    <xf numFmtId="3" fontId="3" fillId="3" borderId="8" xfId="0" applyNumberFormat="1" applyFont="1" applyFill="1" applyBorder="1" applyAlignment="1">
      <alignment horizontal="center" vertical="center" wrapText="1"/>
    </xf>
    <xf numFmtId="0" fontId="0" fillId="3" borderId="0" xfId="0" applyFill="1" applyAlignment="1">
      <alignment vertical="top"/>
    </xf>
    <xf numFmtId="0" fontId="0" fillId="9" borderId="0" xfId="0" applyFont="1" applyFill="1"/>
    <xf numFmtId="0" fontId="16" fillId="3" borderId="0" xfId="0" applyFont="1" applyFill="1" applyBorder="1" applyAlignment="1">
      <alignment vertical="center"/>
    </xf>
    <xf numFmtId="0" fontId="0" fillId="3" borderId="0" xfId="0" applyFont="1" applyFill="1"/>
    <xf numFmtId="0" fontId="10" fillId="3" borderId="8" xfId="0" applyFont="1" applyFill="1" applyBorder="1" applyAlignment="1">
      <alignment horizontal="center" vertical="center"/>
    </xf>
    <xf numFmtId="0" fontId="47" fillId="3" borderId="0" xfId="1" applyFont="1" applyFill="1" applyBorder="1" applyAlignment="1">
      <alignment horizontal="right" vertical="center"/>
    </xf>
    <xf numFmtId="0" fontId="17" fillId="3" borderId="0" xfId="1" applyFill="1" applyBorder="1" applyAlignment="1">
      <alignment horizontal="right" vertical="center"/>
    </xf>
    <xf numFmtId="0" fontId="1" fillId="3" borderId="0" xfId="0" applyFont="1" applyFill="1"/>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vertical="center" wrapText="1"/>
    </xf>
    <xf numFmtId="0" fontId="3" fillId="2"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4" fillId="3" borderId="0" xfId="0" applyFont="1" applyFill="1"/>
    <xf numFmtId="0" fontId="57" fillId="3" borderId="20" xfId="0" applyFont="1" applyFill="1" applyBorder="1" applyAlignment="1">
      <alignment horizontal="center" vertical="center" wrapText="1"/>
    </xf>
    <xf numFmtId="0" fontId="57" fillId="3" borderId="26" xfId="0" applyFont="1" applyFill="1" applyBorder="1" applyAlignment="1">
      <alignment horizontal="center" vertical="center" wrapText="1"/>
    </xf>
    <xf numFmtId="0" fontId="57" fillId="3" borderId="37" xfId="0" applyFont="1" applyFill="1" applyBorder="1" applyAlignment="1">
      <alignment horizontal="center" vertical="center" wrapText="1"/>
    </xf>
    <xf numFmtId="0" fontId="57" fillId="3" borderId="68" xfId="0" applyFont="1" applyFill="1" applyBorder="1" applyAlignment="1">
      <alignment horizontal="center" vertical="center" wrapText="1"/>
    </xf>
    <xf numFmtId="9" fontId="57" fillId="3" borderId="68" xfId="0" applyNumberFormat="1" applyFont="1" applyFill="1" applyBorder="1" applyAlignment="1">
      <alignment horizontal="center" vertical="center" wrapText="1"/>
    </xf>
    <xf numFmtId="0" fontId="45" fillId="3" borderId="68" xfId="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3" fillId="0" borderId="4" xfId="0" applyNumberFormat="1" applyFont="1" applyFill="1" applyBorder="1" applyAlignment="1">
      <alignment horizontal="center" vertical="center" wrapText="1"/>
    </xf>
    <xf numFmtId="0" fontId="3" fillId="0" borderId="8"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xf>
    <xf numFmtId="3" fontId="3" fillId="0" borderId="8"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50" fillId="4" borderId="61" xfId="1" applyFont="1" applyFill="1" applyBorder="1" applyAlignment="1">
      <alignment vertical="center"/>
    </xf>
    <xf numFmtId="0" fontId="15" fillId="6" borderId="56" xfId="0" applyFont="1" applyFill="1" applyBorder="1"/>
    <xf numFmtId="0" fontId="46" fillId="6" borderId="69" xfId="1" applyFont="1" applyFill="1" applyBorder="1" applyAlignment="1">
      <alignment horizontal="center" vertical="center"/>
    </xf>
    <xf numFmtId="0" fontId="15" fillId="6" borderId="0" xfId="0" applyFont="1" applyFill="1" applyBorder="1"/>
    <xf numFmtId="0" fontId="46" fillId="6" borderId="61" xfId="1" applyFont="1" applyFill="1" applyBorder="1" applyAlignment="1">
      <alignment horizontal="center" vertical="center"/>
    </xf>
    <xf numFmtId="0" fontId="46" fillId="4" borderId="57" xfId="1" applyFont="1" applyFill="1" applyBorder="1" applyAlignment="1">
      <alignment horizontal="center" vertical="center"/>
    </xf>
    <xf numFmtId="0" fontId="50" fillId="4" borderId="62" xfId="1" applyFont="1" applyFill="1" applyBorder="1" applyAlignment="1">
      <alignment horizontal="center" vertical="center"/>
    </xf>
    <xf numFmtId="0" fontId="46" fillId="4" borderId="58" xfId="1" applyFont="1" applyFill="1" applyBorder="1" applyAlignment="1">
      <alignment horizontal="center" vertical="center"/>
    </xf>
    <xf numFmtId="0" fontId="8" fillId="4" borderId="70" xfId="0" applyFont="1" applyFill="1" applyBorder="1" applyAlignment="1"/>
    <xf numFmtId="0" fontId="30" fillId="6" borderId="6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wrapText="1"/>
    </xf>
    <xf numFmtId="0" fontId="0" fillId="0" borderId="0" xfId="0" applyFill="1"/>
    <xf numFmtId="0" fontId="47" fillId="0" borderId="0" xfId="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3" fillId="0"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9" borderId="0" xfId="0" applyFill="1" applyAlignment="1">
      <alignment horizontal="left"/>
    </xf>
    <xf numFmtId="0" fontId="3" fillId="2" borderId="5"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3" fontId="3" fillId="2" borderId="8" xfId="0" applyNumberFormat="1" applyFont="1" applyFill="1" applyBorder="1" applyAlignment="1">
      <alignment horizontal="center" vertical="center"/>
    </xf>
    <xf numFmtId="0" fontId="16" fillId="0" borderId="0" xfId="0" applyFont="1" applyFill="1" applyBorder="1" applyAlignment="1">
      <alignment vertical="center"/>
    </xf>
    <xf numFmtId="0" fontId="0" fillId="0" borderId="0" xfId="0" applyFont="1" applyFill="1"/>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2" borderId="3" xfId="0" applyFont="1" applyFill="1" applyBorder="1" applyAlignment="1">
      <alignment horizontal="center" vertical="center" wrapText="1"/>
    </xf>
    <xf numFmtId="0" fontId="35"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1" xfId="0" applyFont="1" applyFill="1" applyBorder="1" applyAlignment="1">
      <alignment horizontal="center" vertical="top"/>
    </xf>
    <xf numFmtId="0" fontId="5" fillId="3" borderId="0" xfId="0" applyFont="1" applyFill="1" applyBorder="1" applyAlignment="1">
      <alignment horizontal="center" vertical="top"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23" fillId="9" borderId="0" xfId="0" applyFont="1" applyFill="1"/>
    <xf numFmtId="0" fontId="0" fillId="9" borderId="0" xfId="0" applyFill="1" applyAlignment="1">
      <alignment horizontal="center" vertical="center"/>
    </xf>
    <xf numFmtId="0" fontId="8" fillId="3" borderId="0" xfId="0" applyFont="1" applyFill="1"/>
    <xf numFmtId="0" fontId="0" fillId="3" borderId="0" xfId="0" applyFill="1" applyAlignment="1">
      <alignment horizontal="left"/>
    </xf>
    <xf numFmtId="0" fontId="0" fillId="3" borderId="0" xfId="0" applyFill="1" applyAlignment="1">
      <alignment horizontal="center"/>
    </xf>
    <xf numFmtId="0" fontId="8" fillId="3" borderId="0" xfId="0" applyFont="1" applyFill="1" applyAlignment="1">
      <alignment horizontal="center" vertical="center"/>
    </xf>
    <xf numFmtId="0" fontId="26" fillId="3" borderId="0" xfId="0" applyFont="1" applyFill="1" applyAlignment="1">
      <alignment horizontal="left" vertical="center"/>
    </xf>
    <xf numFmtId="0" fontId="26" fillId="3" borderId="0" xfId="0" applyFont="1" applyFill="1" applyAlignment="1">
      <alignment vertical="center"/>
    </xf>
    <xf numFmtId="0" fontId="23" fillId="3" borderId="0" xfId="0" applyFont="1" applyFill="1"/>
    <xf numFmtId="0" fontId="26" fillId="3" borderId="0"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35" fillId="3" borderId="2" xfId="0" applyFont="1" applyFill="1" applyBorder="1" applyAlignment="1">
      <alignment horizontal="center" vertical="center"/>
    </xf>
    <xf numFmtId="0" fontId="35" fillId="3" borderId="0" xfId="0" applyFont="1" applyFill="1" applyBorder="1" applyAlignment="1">
      <alignment horizontal="center" vertical="center" wrapText="1"/>
    </xf>
    <xf numFmtId="0" fontId="35" fillId="3" borderId="1" xfId="0" applyFont="1" applyFill="1" applyBorder="1" applyAlignment="1">
      <alignment horizontal="center" vertical="center"/>
    </xf>
    <xf numFmtId="0" fontId="10" fillId="3" borderId="5"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5" fillId="3" borderId="1" xfId="0" quotePrefix="1" applyFont="1" applyFill="1" applyBorder="1" applyAlignment="1">
      <alignment horizontal="center" vertical="center" wrapText="1"/>
    </xf>
    <xf numFmtId="0" fontId="10" fillId="3" borderId="1" xfId="0" applyFont="1" applyFill="1" applyBorder="1" applyAlignment="1">
      <alignment vertical="center" wrapText="1"/>
    </xf>
    <xf numFmtId="0" fontId="35" fillId="3" borderId="5"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35" fillId="3" borderId="12" xfId="0" applyFont="1" applyFill="1" applyBorder="1" applyAlignment="1">
      <alignment vertical="center" wrapText="1"/>
    </xf>
    <xf numFmtId="0" fontId="35" fillId="3" borderId="8" xfId="0" applyFont="1" applyFill="1" applyBorder="1" applyAlignment="1">
      <alignment horizontal="center" vertical="center"/>
    </xf>
    <xf numFmtId="0" fontId="35" fillId="3" borderId="8" xfId="0" applyFont="1" applyFill="1" applyBorder="1" applyAlignment="1">
      <alignment horizontal="center" vertical="center" wrapText="1"/>
    </xf>
    <xf numFmtId="0" fontId="0" fillId="3" borderId="0" xfId="0" applyFill="1" applyAlignment="1">
      <alignment horizontal="center" vertical="center"/>
    </xf>
    <xf numFmtId="0" fontId="35" fillId="3" borderId="1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0" xfId="0" applyFont="1" applyFill="1" applyAlignment="1">
      <alignment vertical="center"/>
    </xf>
    <xf numFmtId="0" fontId="8" fillId="3" borderId="0" xfId="0" applyFont="1" applyFill="1" applyAlignment="1">
      <alignment horizontal="left"/>
    </xf>
    <xf numFmtId="0" fontId="35" fillId="2" borderId="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8" xfId="0" applyFont="1" applyFill="1" applyBorder="1" applyAlignment="1">
      <alignment horizontal="center" vertical="center" wrapText="1"/>
    </xf>
    <xf numFmtId="0" fontId="35" fillId="2" borderId="8" xfId="0" applyFont="1" applyFill="1" applyBorder="1" applyAlignment="1">
      <alignment horizontal="center" vertical="center"/>
    </xf>
    <xf numFmtId="0" fontId="0" fillId="9" borderId="0" xfId="0" applyFill="1" applyAlignment="1">
      <alignment horizontal="center"/>
    </xf>
    <xf numFmtId="1" fontId="0" fillId="9" borderId="0" xfId="0" applyNumberFormat="1" applyFill="1"/>
    <xf numFmtId="0" fontId="0" fillId="9" borderId="0" xfId="0" applyFill="1" applyBorder="1"/>
    <xf numFmtId="0" fontId="3" fillId="3" borderId="2" xfId="0" applyFont="1" applyFill="1" applyBorder="1" applyAlignment="1">
      <alignment horizontal="center" vertical="top" wrapText="1"/>
    </xf>
    <xf numFmtId="0" fontId="5" fillId="9" borderId="0" xfId="0" applyFont="1" applyFill="1" applyBorder="1" applyAlignment="1">
      <alignment vertical="center" wrapText="1"/>
    </xf>
    <xf numFmtId="0" fontId="6" fillId="9" borderId="0" xfId="0" applyFont="1" applyFill="1"/>
    <xf numFmtId="0" fontId="17" fillId="3" borderId="0" xfId="1" applyFill="1" applyBorder="1" applyAlignment="1">
      <alignment vertical="center"/>
    </xf>
    <xf numFmtId="0" fontId="11" fillId="3" borderId="0"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3" borderId="12" xfId="0" applyFont="1" applyFill="1" applyBorder="1" applyAlignment="1">
      <alignment vertical="top" wrapText="1"/>
    </xf>
    <xf numFmtId="0" fontId="11" fillId="3" borderId="7" xfId="0" applyFont="1" applyFill="1" applyBorder="1" applyAlignment="1">
      <alignment vertical="top" wrapText="1"/>
    </xf>
    <xf numFmtId="0" fontId="12" fillId="3"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1" fillId="3" borderId="13" xfId="0" applyFont="1" applyFill="1" applyBorder="1" applyAlignment="1">
      <alignment vertical="top" wrapText="1"/>
    </xf>
    <xf numFmtId="0" fontId="11" fillId="3" borderId="8" xfId="0" applyFont="1" applyFill="1" applyBorder="1" applyAlignment="1">
      <alignment vertical="top" wrapText="1"/>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3" fillId="3" borderId="0" xfId="0" applyFont="1" applyFill="1" applyAlignment="1">
      <alignment horizontal="left" vertical="top" wrapText="1"/>
    </xf>
    <xf numFmtId="0" fontId="3" fillId="3" borderId="0" xfId="0" applyFont="1" applyFill="1" applyAlignment="1">
      <alignment horizontal="left" vertical="top"/>
    </xf>
    <xf numFmtId="0" fontId="18" fillId="3" borderId="0" xfId="0" applyFont="1" applyFill="1" applyAlignment="1">
      <alignment horizontal="left" vertical="center"/>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6" fillId="3" borderId="0" xfId="0" applyFont="1" applyFill="1"/>
    <xf numFmtId="0" fontId="6" fillId="3" borderId="17" xfId="0" applyFont="1" applyFill="1" applyBorder="1" applyAlignment="1">
      <alignment horizontal="center" vertical="center"/>
    </xf>
    <xf numFmtId="0" fontId="6" fillId="3" borderId="17" xfId="0" applyFont="1" applyFill="1" applyBorder="1" applyAlignment="1">
      <alignment horizontal="left" vertical="center" wrapText="1"/>
    </xf>
    <xf numFmtId="164" fontId="6" fillId="3" borderId="17" xfId="0" applyNumberFormat="1" applyFont="1" applyFill="1" applyBorder="1" applyAlignment="1">
      <alignment horizontal="center" vertical="center"/>
    </xf>
    <xf numFmtId="4" fontId="6" fillId="3" borderId="18" xfId="0" quotePrefix="1"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8" xfId="0" applyFont="1" applyFill="1" applyBorder="1" applyAlignment="1">
      <alignment horizontal="left" vertical="center" wrapText="1"/>
    </xf>
    <xf numFmtId="164" fontId="6" fillId="3" borderId="18" xfId="0" applyNumberFormat="1" applyFont="1" applyFill="1" applyBorder="1" applyAlignment="1">
      <alignment horizontal="center" vertical="center"/>
    </xf>
    <xf numFmtId="0" fontId="6" fillId="3" borderId="19" xfId="0" applyFont="1" applyFill="1" applyBorder="1" applyAlignment="1">
      <alignment horizontal="center" vertical="center"/>
    </xf>
    <xf numFmtId="0" fontId="6" fillId="3" borderId="19" xfId="0" applyFont="1" applyFill="1" applyBorder="1" applyAlignment="1">
      <alignment horizontal="left" vertical="center" wrapText="1"/>
    </xf>
    <xf numFmtId="4" fontId="6" fillId="2" borderId="17" xfId="0" applyNumberFormat="1" applyFont="1" applyFill="1" applyBorder="1" applyAlignment="1">
      <alignment horizontal="center" vertical="center"/>
    </xf>
    <xf numFmtId="4" fontId="6" fillId="2" borderId="50" xfId="0" applyNumberFormat="1" applyFont="1" applyFill="1" applyBorder="1" applyAlignment="1">
      <alignment horizontal="center" vertical="center"/>
    </xf>
    <xf numFmtId="4" fontId="6" fillId="2" borderId="64" xfId="0" applyNumberFormat="1" applyFont="1" applyFill="1" applyBorder="1" applyAlignment="1">
      <alignment horizontal="center" vertical="center"/>
    </xf>
    <xf numFmtId="4" fontId="6" fillId="2" borderId="66" xfId="0" applyNumberFormat="1" applyFont="1" applyFill="1" applyBorder="1" applyAlignment="1">
      <alignment horizontal="center" vertical="center"/>
    </xf>
    <xf numFmtId="4" fontId="6" fillId="2" borderId="18" xfId="0" applyNumberFormat="1" applyFont="1" applyFill="1" applyBorder="1" applyAlignment="1">
      <alignment horizontal="center" vertical="center"/>
    </xf>
    <xf numFmtId="4" fontId="6" fillId="2" borderId="51" xfId="0" applyNumberFormat="1" applyFont="1" applyFill="1" applyBorder="1" applyAlignment="1">
      <alignment horizontal="center" vertical="center"/>
    </xf>
    <xf numFmtId="4" fontId="6" fillId="2" borderId="65" xfId="0" applyNumberFormat="1" applyFont="1" applyFill="1" applyBorder="1" applyAlignment="1">
      <alignment horizontal="center" vertical="center"/>
    </xf>
    <xf numFmtId="4" fontId="6" fillId="2" borderId="67" xfId="0" applyNumberFormat="1" applyFont="1" applyFill="1" applyBorder="1" applyAlignment="1">
      <alignment horizontal="center" vertical="center"/>
    </xf>
    <xf numFmtId="4" fontId="6" fillId="2" borderId="18" xfId="0" quotePrefix="1" applyNumberFormat="1" applyFont="1" applyFill="1" applyBorder="1" applyAlignment="1">
      <alignment horizontal="center" vertical="center"/>
    </xf>
    <xf numFmtId="3" fontId="3" fillId="2" borderId="52" xfId="0" applyNumberFormat="1" applyFont="1" applyFill="1" applyBorder="1" applyAlignment="1">
      <alignment horizontal="center" vertical="center" wrapText="1"/>
    </xf>
    <xf numFmtId="3" fontId="38" fillId="2" borderId="52" xfId="0" applyNumberFormat="1" applyFont="1" applyFill="1" applyBorder="1" applyAlignment="1">
      <alignment horizontal="center" vertical="center" wrapText="1"/>
    </xf>
    <xf numFmtId="0" fontId="38" fillId="2" borderId="52" xfId="0" applyFont="1" applyFill="1" applyBorder="1" applyAlignment="1">
      <alignment horizontal="center" vertical="center" wrapText="1"/>
    </xf>
    <xf numFmtId="3" fontId="38" fillId="2" borderId="5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3" fillId="0" borderId="54" xfId="0" applyFont="1" applyBorder="1" applyAlignment="1">
      <alignment horizontal="center" vertical="center"/>
    </xf>
    <xf numFmtId="0" fontId="53" fillId="0" borderId="60" xfId="0" applyFont="1" applyBorder="1" applyAlignment="1">
      <alignment horizontal="center" vertical="center"/>
    </xf>
    <xf numFmtId="0" fontId="53" fillId="0" borderId="39" xfId="0" applyFont="1" applyBorder="1" applyAlignment="1">
      <alignment horizontal="center" vertical="center"/>
    </xf>
    <xf numFmtId="0" fontId="53" fillId="0" borderId="56" xfId="0" applyFont="1" applyBorder="1" applyAlignment="1">
      <alignment horizontal="center" vertical="center"/>
    </xf>
    <xf numFmtId="0" fontId="45" fillId="4" borderId="61" xfId="1" applyFont="1" applyFill="1" applyBorder="1" applyAlignment="1">
      <alignment horizontal="center" vertical="center" wrapText="1"/>
    </xf>
    <xf numFmtId="0" fontId="52" fillId="4" borderId="0" xfId="0" applyFont="1" applyFill="1" applyBorder="1" applyAlignment="1">
      <alignment horizontal="center"/>
    </xf>
    <xf numFmtId="0" fontId="50" fillId="4" borderId="61" xfId="1" applyFont="1" applyFill="1" applyBorder="1" applyAlignment="1">
      <alignment horizontal="center" vertical="center"/>
    </xf>
    <xf numFmtId="0" fontId="48" fillId="4" borderId="39" xfId="1" applyFont="1" applyFill="1" applyBorder="1" applyAlignment="1">
      <alignment horizontal="center" vertical="center"/>
    </xf>
    <xf numFmtId="0" fontId="53" fillId="0" borderId="54" xfId="0" applyFont="1" applyBorder="1" applyAlignment="1">
      <alignment horizontal="left" vertical="center"/>
    </xf>
    <xf numFmtId="0" fontId="53" fillId="0" borderId="55" xfId="0" applyFont="1" applyBorder="1" applyAlignment="1">
      <alignment horizontal="left" vertical="center"/>
    </xf>
    <xf numFmtId="0" fontId="53" fillId="0" borderId="60" xfId="0" applyFont="1" applyBorder="1" applyAlignment="1">
      <alignment horizontal="left" vertical="center"/>
    </xf>
    <xf numFmtId="0" fontId="53" fillId="0" borderId="39" xfId="0" applyFont="1" applyBorder="1" applyAlignment="1">
      <alignment horizontal="left" vertical="center"/>
    </xf>
    <xf numFmtId="0" fontId="53" fillId="0" borderId="0" xfId="0" applyFont="1" applyBorder="1" applyAlignment="1">
      <alignment horizontal="left" vertical="center"/>
    </xf>
    <xf numFmtId="0" fontId="53" fillId="0" borderId="56" xfId="0" applyFont="1" applyBorder="1" applyAlignment="1">
      <alignment horizontal="left" vertical="center"/>
    </xf>
    <xf numFmtId="0" fontId="54" fillId="7" borderId="57" xfId="0" applyFont="1" applyFill="1" applyBorder="1" applyAlignment="1">
      <alignment horizontal="left" vertical="center"/>
    </xf>
    <xf numFmtId="0" fontId="54" fillId="7" borderId="58" xfId="0" applyFont="1" applyFill="1" applyBorder="1" applyAlignment="1">
      <alignment horizontal="left" vertical="center"/>
    </xf>
    <xf numFmtId="0" fontId="54" fillId="7" borderId="59" xfId="0" applyFont="1" applyFill="1" applyBorder="1" applyAlignment="1">
      <alignment horizontal="left" vertical="center"/>
    </xf>
    <xf numFmtId="0" fontId="45" fillId="4" borderId="0" xfId="1" applyFont="1" applyFill="1" applyBorder="1" applyAlignment="1">
      <alignment horizontal="center" vertical="center"/>
    </xf>
    <xf numFmtId="0" fontId="45" fillId="4" borderId="61" xfId="1" applyFont="1" applyFill="1" applyBorder="1" applyAlignment="1">
      <alignment horizontal="left" vertical="center"/>
    </xf>
    <xf numFmtId="0" fontId="45" fillId="4" borderId="69" xfId="1" applyFont="1" applyFill="1" applyBorder="1" applyAlignment="1">
      <alignment horizontal="center" vertical="center" wrapText="1"/>
    </xf>
    <xf numFmtId="0" fontId="45" fillId="4" borderId="69" xfId="1" applyFont="1" applyFill="1" applyBorder="1" applyAlignment="1">
      <alignment horizontal="left" vertical="center"/>
    </xf>
    <xf numFmtId="0" fontId="45" fillId="4" borderId="0" xfId="1" applyFont="1" applyFill="1" applyBorder="1" applyAlignment="1">
      <alignment horizontal="center" vertical="center" wrapText="1"/>
    </xf>
    <xf numFmtId="0" fontId="50" fillId="4" borderId="56" xfId="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6" fillId="3" borderId="0" xfId="0" applyFont="1" applyFill="1" applyAlignment="1">
      <alignment horizontal="left" vertical="top" wrapText="1"/>
    </xf>
    <xf numFmtId="0" fontId="6" fillId="3" borderId="0" xfId="0" applyFont="1" applyFill="1" applyAlignment="1">
      <alignment horizontal="left" vertical="top"/>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0" fillId="9" borderId="0" xfId="0" applyFill="1" applyAlignment="1">
      <alignment horizontal="left" vertical="top" wrapText="1"/>
    </xf>
    <xf numFmtId="0" fontId="0" fillId="9" borderId="0" xfId="0" applyFill="1" applyAlignment="1">
      <alignment horizontal="left" vertical="top"/>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5" fillId="3" borderId="11"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4" xfId="0" applyFont="1" applyFill="1" applyBorder="1" applyAlignment="1">
      <alignment horizontal="center" vertical="center"/>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56" fillId="2" borderId="2"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56" fillId="2" borderId="4"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xf>
    <xf numFmtId="0" fontId="35"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3" borderId="0" xfId="0" applyFill="1" applyAlignment="1">
      <alignment horizontal="left" vertical="top"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6" fillId="3" borderId="14" xfId="0" applyFont="1" applyFill="1" applyBorder="1" applyAlignment="1">
      <alignment horizontal="left" vertical="center" wrapText="1"/>
    </xf>
    <xf numFmtId="0" fontId="26" fillId="3" borderId="15"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0" xfId="0" applyFill="1" applyAlignment="1">
      <alignment horizontal="left" vertical="top"/>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3" fillId="3" borderId="1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3" fillId="3" borderId="0" xfId="0" applyFont="1" applyFill="1" applyAlignment="1">
      <alignment horizontal="left" vertical="top" wrapText="1"/>
    </xf>
    <xf numFmtId="0" fontId="3" fillId="3" borderId="0" xfId="0" applyFont="1" applyFill="1" applyAlignment="1">
      <alignment horizontal="left" vertical="top"/>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3" fillId="3" borderId="2" xfId="0" quotePrefix="1" applyFont="1" applyFill="1" applyBorder="1" applyAlignment="1">
      <alignment horizontal="center" vertical="center" wrapText="1"/>
    </xf>
    <xf numFmtId="0" fontId="3" fillId="3" borderId="4" xfId="0" quotePrefix="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4" fillId="9" borderId="21" xfId="0" applyFont="1" applyFill="1" applyBorder="1" applyAlignment="1" applyProtection="1">
      <alignment horizontal="center" vertical="center"/>
    </xf>
    <xf numFmtId="0" fontId="24" fillId="9" borderId="22" xfId="0" applyFont="1" applyFill="1" applyBorder="1" applyAlignment="1" applyProtection="1">
      <alignment horizontal="center" vertical="center"/>
    </xf>
    <xf numFmtId="0" fontId="24" fillId="9" borderId="23" xfId="0" applyFont="1" applyFill="1" applyBorder="1" applyAlignment="1" applyProtection="1">
      <alignment horizontal="center" vertical="center"/>
    </xf>
    <xf numFmtId="0" fontId="0" fillId="9" borderId="0" xfId="0" applyFill="1" applyAlignment="1">
      <alignment horizontal="left" vertical="center" wrapText="1"/>
    </xf>
    <xf numFmtId="0" fontId="8" fillId="9" borderId="0" xfId="0" applyFont="1" applyFill="1" applyAlignment="1">
      <alignment horizontal="left" vertical="center"/>
    </xf>
    <xf numFmtId="0" fontId="8" fillId="9" borderId="0" xfId="0" applyFont="1" applyFill="1" applyAlignment="1">
      <alignment horizontal="left" vertical="top" wrapText="1"/>
    </xf>
    <xf numFmtId="0" fontId="0" fillId="9" borderId="0" xfId="0" applyFill="1" applyAlignment="1">
      <alignment horizontal="left"/>
    </xf>
    <xf numFmtId="0" fontId="1" fillId="8" borderId="14" xfId="0" applyFont="1" applyFill="1" applyBorder="1" applyAlignment="1" applyProtection="1">
      <alignment horizontal="center" vertical="center" wrapText="1"/>
    </xf>
    <xf numFmtId="0" fontId="1" fillId="8" borderId="15" xfId="0" applyFont="1" applyFill="1" applyBorder="1" applyAlignment="1" applyProtection="1">
      <alignment horizontal="center" vertical="center" wrapText="1"/>
    </xf>
    <xf numFmtId="0" fontId="1" fillId="8" borderId="5" xfId="0" applyFont="1" applyFill="1" applyBorder="1" applyAlignment="1" applyProtection="1">
      <alignment horizontal="center" vertical="center" wrapText="1"/>
    </xf>
    <xf numFmtId="0" fontId="1" fillId="10" borderId="14" xfId="0" applyFont="1" applyFill="1" applyBorder="1" applyAlignment="1" applyProtection="1">
      <alignment horizontal="center" vertical="center" wrapText="1"/>
    </xf>
    <xf numFmtId="0" fontId="1" fillId="10" borderId="15" xfId="0" applyFont="1" applyFill="1" applyBorder="1" applyAlignment="1" applyProtection="1">
      <alignment horizontal="center" vertical="center" wrapText="1"/>
    </xf>
    <xf numFmtId="0" fontId="1" fillId="10" borderId="5" xfId="0" applyFont="1" applyFill="1" applyBorder="1" applyAlignment="1" applyProtection="1">
      <alignment horizontal="center" vertical="center" wrapText="1"/>
    </xf>
    <xf numFmtId="0" fontId="25" fillId="9" borderId="0" xfId="0" applyFont="1" applyFill="1" applyAlignment="1">
      <alignment horizontal="center"/>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3" fillId="3" borderId="0" xfId="0" applyFont="1" applyFill="1" applyAlignment="1" applyProtection="1">
      <alignment horizontal="left" vertical="center" wrapText="1"/>
    </xf>
    <xf numFmtId="0" fontId="2" fillId="3" borderId="2"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2" fillId="3" borderId="1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2" xfId="0" applyFont="1" applyFill="1" applyBorder="1" applyAlignment="1" applyProtection="1">
      <alignment vertical="center"/>
    </xf>
    <xf numFmtId="0" fontId="3" fillId="3" borderId="4" xfId="0" applyFont="1" applyFill="1" applyBorder="1" applyAlignment="1" applyProtection="1">
      <alignment vertical="center"/>
    </xf>
    <xf numFmtId="0" fontId="6" fillId="3" borderId="1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xf>
    <xf numFmtId="0" fontId="6" fillId="8" borderId="14"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6" fillId="10" borderId="14" xfId="0" applyFont="1" applyFill="1" applyBorder="1" applyAlignment="1" applyProtection="1">
      <alignment horizontal="center" vertical="center" wrapText="1"/>
    </xf>
    <xf numFmtId="0" fontId="6" fillId="10" borderId="15"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8" fillId="9" borderId="0" xfId="0" applyFont="1" applyFill="1" applyAlignment="1">
      <alignment horizontal="left" vertical="center" wrapText="1"/>
    </xf>
    <xf numFmtId="0" fontId="32" fillId="9" borderId="24" xfId="0" applyFont="1" applyFill="1" applyBorder="1" applyAlignment="1">
      <alignment horizontal="center" vertical="top"/>
    </xf>
    <xf numFmtId="0" fontId="32" fillId="9" borderId="38" xfId="0" applyFont="1" applyFill="1" applyBorder="1" applyAlignment="1">
      <alignment horizontal="center" vertical="top"/>
    </xf>
    <xf numFmtId="0" fontId="32" fillId="9" borderId="26" xfId="0" applyFont="1" applyFill="1" applyBorder="1" applyAlignment="1">
      <alignment horizontal="center" vertical="top"/>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3" fillId="3" borderId="7"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0" fillId="9" borderId="0" xfId="0" applyFill="1" applyAlignment="1">
      <alignment horizontal="left" wrapText="1"/>
    </xf>
    <xf numFmtId="0" fontId="3" fillId="3" borderId="3" xfId="0" applyFont="1" applyFill="1" applyBorder="1" applyAlignment="1" applyProtection="1">
      <alignment horizontal="center" vertical="center" wrapText="1"/>
    </xf>
    <xf numFmtId="0" fontId="6" fillId="0" borderId="0" xfId="0" applyFont="1" applyFill="1" applyAlignment="1">
      <alignment horizontal="left"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E$7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E$8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E$86" lockText="1" noThreeD="1"/>
</file>

<file path=xl/ctrlProps/ctrlProp7.xml><?xml version="1.0" encoding="utf-8"?>
<formControlPr xmlns="http://schemas.microsoft.com/office/spreadsheetml/2009/9/main" objectType="Radio" checked="Checked" firstButton="1" fmlaLink="$E$74"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2781889</xdr:colOff>
      <xdr:row>1</xdr:row>
      <xdr:rowOff>145677</xdr:rowOff>
    </xdr:from>
    <xdr:to>
      <xdr:col>4</xdr:col>
      <xdr:colOff>287951</xdr:colOff>
      <xdr:row>3</xdr:row>
      <xdr:rowOff>317889</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4330" y="313765"/>
          <a:ext cx="2728003" cy="485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xdr:colOff>
      <xdr:row>47</xdr:row>
      <xdr:rowOff>224791</xdr:rowOff>
    </xdr:from>
    <xdr:to>
      <xdr:col>6</xdr:col>
      <xdr:colOff>226598</xdr:colOff>
      <xdr:row>61</xdr:row>
      <xdr:rowOff>76200</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767715" y="11304271"/>
          <a:ext cx="4343303" cy="3821429"/>
        </a:xfrm>
        <a:prstGeom prst="rect">
          <a:avLst/>
        </a:prstGeom>
        <a:solidFill>
          <a:schemeClr val="bg1">
            <a:lumMod val="75000"/>
          </a:schemeClr>
        </a:solidFill>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78</xdr:row>
          <xdr:rowOff>57150</xdr:rowOff>
        </xdr:from>
        <xdr:to>
          <xdr:col>4</xdr:col>
          <xdr:colOff>161925</xdr:colOff>
          <xdr:row>78</xdr:row>
          <xdr:rowOff>266700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81</xdr:row>
          <xdr:rowOff>95250</xdr:rowOff>
        </xdr:from>
        <xdr:to>
          <xdr:col>4</xdr:col>
          <xdr:colOff>152400</xdr:colOff>
          <xdr:row>81</xdr:row>
          <xdr:rowOff>304800</xdr:rowOff>
        </xdr:to>
        <xdr:sp macro="" textlink="">
          <xdr:nvSpPr>
            <xdr:cNvPr id="2076" name="Option Button 28" hidden="1">
              <a:extLst>
                <a:ext uri="{63B3BB69-23CF-44E3-9099-C40C66FF867C}">
                  <a14:compatExt spid="_x0000_s2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82</xdr:row>
          <xdr:rowOff>95250</xdr:rowOff>
        </xdr:from>
        <xdr:to>
          <xdr:col>4</xdr:col>
          <xdr:colOff>152400</xdr:colOff>
          <xdr:row>82</xdr:row>
          <xdr:rowOff>304800</xdr:rowOff>
        </xdr:to>
        <xdr:sp macro="" textlink="">
          <xdr:nvSpPr>
            <xdr:cNvPr id="2078" name="Option Button 30" hidden="1">
              <a:extLst>
                <a:ext uri="{63B3BB69-23CF-44E3-9099-C40C66FF867C}">
                  <a14:compatExt spid="_x0000_s2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83</xdr:row>
          <xdr:rowOff>95250</xdr:rowOff>
        </xdr:from>
        <xdr:to>
          <xdr:col>4</xdr:col>
          <xdr:colOff>152400</xdr:colOff>
          <xdr:row>83</xdr:row>
          <xdr:rowOff>304800</xdr:rowOff>
        </xdr:to>
        <xdr:sp macro="" textlink="">
          <xdr:nvSpPr>
            <xdr:cNvPr id="2079" name="Option Button 31" hidden="1">
              <a:extLst>
                <a:ext uri="{63B3BB69-23CF-44E3-9099-C40C66FF867C}">
                  <a14:compatExt spid="_x0000_s2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95250</xdr:rowOff>
        </xdr:from>
        <xdr:to>
          <xdr:col>4</xdr:col>
          <xdr:colOff>152400</xdr:colOff>
          <xdr:row>84</xdr:row>
          <xdr:rowOff>304800</xdr:rowOff>
        </xdr:to>
        <xdr:sp macro="" textlink="">
          <xdr:nvSpPr>
            <xdr:cNvPr id="2080" name="Option Button 32" hidden="1">
              <a:extLst>
                <a:ext uri="{63B3BB69-23CF-44E3-9099-C40C66FF867C}">
                  <a14:compatExt spid="_x0000_s2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85</xdr:row>
          <xdr:rowOff>85725</xdr:rowOff>
        </xdr:from>
        <xdr:to>
          <xdr:col>4</xdr:col>
          <xdr:colOff>161925</xdr:colOff>
          <xdr:row>85</xdr:row>
          <xdr:rowOff>285750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73</xdr:row>
          <xdr:rowOff>0</xdr:rowOff>
        </xdr:from>
        <xdr:to>
          <xdr:col>3</xdr:col>
          <xdr:colOff>523875</xdr:colOff>
          <xdr:row>74</xdr:row>
          <xdr:rowOff>0</xdr:rowOff>
        </xdr:to>
        <xdr:sp macro="" textlink="">
          <xdr:nvSpPr>
            <xdr:cNvPr id="2088" name="Option Button 40" hidden="1">
              <a:extLst>
                <a:ext uri="{63B3BB69-23CF-44E3-9099-C40C66FF867C}">
                  <a14:compatExt spid="_x0000_s2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74</xdr:row>
          <xdr:rowOff>0</xdr:rowOff>
        </xdr:from>
        <xdr:to>
          <xdr:col>3</xdr:col>
          <xdr:colOff>523875</xdr:colOff>
          <xdr:row>75</xdr:row>
          <xdr:rowOff>9525</xdr:rowOff>
        </xdr:to>
        <xdr:sp macro="" textlink="">
          <xdr:nvSpPr>
            <xdr:cNvPr id="2089" name="Option Button 41" hidden="1">
              <a:extLst>
                <a:ext uri="{63B3BB69-23CF-44E3-9099-C40C66FF867C}">
                  <a14:compatExt spid="_x0000_s2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75</xdr:row>
          <xdr:rowOff>0</xdr:rowOff>
        </xdr:from>
        <xdr:to>
          <xdr:col>3</xdr:col>
          <xdr:colOff>523875</xdr:colOff>
          <xdr:row>76</xdr:row>
          <xdr:rowOff>9525</xdr:rowOff>
        </xdr:to>
        <xdr:sp macro="" textlink="">
          <xdr:nvSpPr>
            <xdr:cNvPr id="2090" name="Option Button 42" hidden="1">
              <a:extLst>
                <a:ext uri="{63B3BB69-23CF-44E3-9099-C40C66FF867C}">
                  <a14:compatExt spid="_x0000_s20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76</xdr:row>
          <xdr:rowOff>0</xdr:rowOff>
        </xdr:from>
        <xdr:to>
          <xdr:col>3</xdr:col>
          <xdr:colOff>523875</xdr:colOff>
          <xdr:row>77</xdr:row>
          <xdr:rowOff>9525</xdr:rowOff>
        </xdr:to>
        <xdr:sp macro="" textlink="">
          <xdr:nvSpPr>
            <xdr:cNvPr id="2091" name="Option Button 43" hidden="1">
              <a:extLst>
                <a:ext uri="{63B3BB69-23CF-44E3-9099-C40C66FF867C}">
                  <a14:compatExt spid="_x0000_s2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77</xdr:row>
          <xdr:rowOff>0</xdr:rowOff>
        </xdr:from>
        <xdr:to>
          <xdr:col>3</xdr:col>
          <xdr:colOff>523875</xdr:colOff>
          <xdr:row>77</xdr:row>
          <xdr:rowOff>180975</xdr:rowOff>
        </xdr:to>
        <xdr:sp macro="" textlink="">
          <xdr:nvSpPr>
            <xdr:cNvPr id="2092" name="Option Button 44" hidden="1">
              <a:extLst>
                <a:ext uri="{63B3BB69-23CF-44E3-9099-C40C66FF867C}">
                  <a14:compatExt spid="_x0000_s2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180975</xdr:rowOff>
        </xdr:from>
        <xdr:to>
          <xdr:col>4</xdr:col>
          <xdr:colOff>0</xdr:colOff>
          <xdr:row>77</xdr:row>
          <xdr:rowOff>180975</xdr:rowOff>
        </xdr:to>
        <xdr:sp macro="" textlink="">
          <xdr:nvSpPr>
            <xdr:cNvPr id="2093" name="Group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0</xdr:rowOff>
        </xdr:from>
        <xdr:to>
          <xdr:col>4</xdr:col>
          <xdr:colOff>0</xdr:colOff>
          <xdr:row>85</xdr:row>
          <xdr:rowOff>0</xdr:rowOff>
        </xdr:to>
        <xdr:sp macro="" textlink="">
          <xdr:nvSpPr>
            <xdr:cNvPr id="2094" name="Group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yadi.sk/d/FlPDgq2UfMr3XQ"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9"/>
  <sheetViews>
    <sheetView showGridLines="0" tabSelected="1" zoomScale="85" zoomScaleNormal="85" zoomScaleSheetLayoutView="85" workbookViewId="0"/>
  </sheetViews>
  <sheetFormatPr defaultColWidth="8.85546875" defaultRowHeight="12.75" x14ac:dyDescent="0.2"/>
  <cols>
    <col min="1" max="1" width="2" style="2" customWidth="1"/>
    <col min="2" max="2" width="72.85546875" style="2" customWidth="1"/>
    <col min="3" max="3" width="6.28515625" style="2" customWidth="1"/>
    <col min="4" max="4" width="78.28515625" style="2" customWidth="1"/>
    <col min="5" max="5" width="6.28515625" style="2" customWidth="1"/>
    <col min="6" max="6" width="4" style="1" customWidth="1"/>
    <col min="7" max="7" width="49.5703125" style="2" customWidth="1"/>
    <col min="8" max="8" width="9" style="4" customWidth="1"/>
    <col min="9" max="16384" width="8.85546875" style="2"/>
  </cols>
  <sheetData>
    <row r="1" spans="2:15" ht="14.45" thickBot="1" x14ac:dyDescent="0.35">
      <c r="B1" s="5"/>
      <c r="C1" s="5"/>
      <c r="D1" s="5"/>
      <c r="E1" s="5"/>
      <c r="F1" s="5"/>
      <c r="I1" s="3"/>
      <c r="J1" s="3"/>
      <c r="K1" s="3"/>
      <c r="L1" s="3"/>
      <c r="M1" s="3"/>
      <c r="N1" s="3"/>
      <c r="O1" s="3"/>
    </row>
    <row r="2" spans="2:15" ht="12.75" customHeight="1" x14ac:dyDescent="0.2">
      <c r="B2" s="340" t="s">
        <v>577</v>
      </c>
      <c r="C2" s="341"/>
      <c r="D2" s="341"/>
      <c r="E2" s="342"/>
      <c r="F2" s="6"/>
      <c r="G2" s="332" t="s">
        <v>576</v>
      </c>
      <c r="H2" s="333"/>
    </row>
    <row r="3" spans="2:15" ht="12.75" customHeight="1" x14ac:dyDescent="0.2">
      <c r="B3" s="343"/>
      <c r="C3" s="344"/>
      <c r="D3" s="344"/>
      <c r="E3" s="345"/>
      <c r="F3" s="6"/>
      <c r="G3" s="334"/>
      <c r="H3" s="335"/>
    </row>
    <row r="4" spans="2:15" ht="33.75" customHeight="1" x14ac:dyDescent="0.2">
      <c r="B4" s="343"/>
      <c r="C4" s="344"/>
      <c r="D4" s="344"/>
      <c r="E4" s="345"/>
      <c r="F4" s="8"/>
      <c r="G4" s="334"/>
      <c r="H4" s="335"/>
    </row>
    <row r="5" spans="2:15" ht="16.5" thickBot="1" x14ac:dyDescent="0.25">
      <c r="B5" s="346" t="s">
        <v>784</v>
      </c>
      <c r="C5" s="347"/>
      <c r="D5" s="347"/>
      <c r="E5" s="348"/>
      <c r="F5" s="9"/>
      <c r="G5" s="34"/>
      <c r="H5" s="35"/>
    </row>
    <row r="6" spans="2:15" ht="6" customHeight="1" thickBot="1" x14ac:dyDescent="0.35">
      <c r="B6" s="5"/>
      <c r="C6" s="7"/>
      <c r="D6" s="7"/>
      <c r="E6" s="7"/>
      <c r="F6" s="6"/>
      <c r="G6" s="337"/>
      <c r="H6" s="337"/>
    </row>
    <row r="7" spans="2:15" ht="21" customHeight="1" thickBot="1" x14ac:dyDescent="0.25">
      <c r="B7" s="36"/>
      <c r="C7" s="37"/>
      <c r="D7" s="38"/>
      <c r="E7" s="37"/>
      <c r="F7" s="7"/>
      <c r="G7" s="39" t="s">
        <v>501</v>
      </c>
      <c r="H7" s="40" t="s">
        <v>502</v>
      </c>
    </row>
    <row r="8" spans="2:15" ht="15" customHeight="1" x14ac:dyDescent="0.25">
      <c r="B8" s="339" t="s">
        <v>500</v>
      </c>
      <c r="C8" s="338"/>
      <c r="D8" s="10"/>
      <c r="E8" s="29"/>
      <c r="F8" s="7"/>
      <c r="G8" s="13" t="s">
        <v>520</v>
      </c>
      <c r="H8" s="21"/>
    </row>
    <row r="9" spans="2:15" ht="15" customHeight="1" x14ac:dyDescent="0.25">
      <c r="B9" s="339"/>
      <c r="C9" s="338"/>
      <c r="D9" s="6"/>
      <c r="E9" s="30"/>
      <c r="F9" s="7"/>
      <c r="G9" s="14" t="s">
        <v>521</v>
      </c>
      <c r="H9" s="22">
        <v>9</v>
      </c>
    </row>
    <row r="10" spans="2:15" ht="15" customHeight="1" x14ac:dyDescent="0.25">
      <c r="B10" s="12" t="s">
        <v>424</v>
      </c>
      <c r="C10" s="31"/>
      <c r="D10" s="11" t="s">
        <v>722</v>
      </c>
      <c r="E10" s="31"/>
      <c r="F10" s="6"/>
      <c r="G10" s="14" t="s">
        <v>522</v>
      </c>
      <c r="H10" s="22">
        <v>10</v>
      </c>
    </row>
    <row r="11" spans="2:15" ht="15" customHeight="1" x14ac:dyDescent="0.25">
      <c r="B11" s="336" t="s">
        <v>550</v>
      </c>
      <c r="C11" s="338"/>
      <c r="D11" s="336" t="s">
        <v>554</v>
      </c>
      <c r="E11" s="338"/>
      <c r="F11" s="6"/>
      <c r="G11" s="13" t="s">
        <v>503</v>
      </c>
      <c r="H11" s="23"/>
    </row>
    <row r="12" spans="2:15" ht="15" customHeight="1" x14ac:dyDescent="0.2">
      <c r="B12" s="336"/>
      <c r="C12" s="338"/>
      <c r="D12" s="336"/>
      <c r="E12" s="338"/>
      <c r="F12" s="6"/>
      <c r="G12" s="14" t="s">
        <v>523</v>
      </c>
      <c r="H12" s="22">
        <v>10</v>
      </c>
    </row>
    <row r="13" spans="2:15" ht="15" customHeight="1" x14ac:dyDescent="0.25">
      <c r="B13" s="336"/>
      <c r="C13" s="338"/>
      <c r="D13" s="336"/>
      <c r="E13" s="338"/>
      <c r="F13" s="6"/>
      <c r="G13" s="13" t="s">
        <v>504</v>
      </c>
      <c r="H13" s="23"/>
    </row>
    <row r="14" spans="2:15" ht="15" customHeight="1" x14ac:dyDescent="0.25">
      <c r="B14" s="12" t="s">
        <v>451</v>
      </c>
      <c r="C14" s="33"/>
      <c r="D14" s="11" t="s">
        <v>723</v>
      </c>
      <c r="E14" s="31"/>
      <c r="F14" s="6"/>
      <c r="G14" s="14" t="s">
        <v>526</v>
      </c>
      <c r="H14" s="22">
        <v>12</v>
      </c>
    </row>
    <row r="15" spans="2:15" ht="15" customHeight="1" x14ac:dyDescent="0.25">
      <c r="B15" s="336" t="s">
        <v>551</v>
      </c>
      <c r="C15" s="338"/>
      <c r="D15" s="336" t="s">
        <v>549</v>
      </c>
      <c r="E15" s="338"/>
      <c r="F15" s="6"/>
      <c r="G15" s="13" t="s">
        <v>505</v>
      </c>
      <c r="H15" s="21"/>
    </row>
    <row r="16" spans="2:15" ht="15" customHeight="1" x14ac:dyDescent="0.2">
      <c r="B16" s="336"/>
      <c r="C16" s="338"/>
      <c r="D16" s="336"/>
      <c r="E16" s="338"/>
      <c r="F16" s="6"/>
      <c r="G16" s="14" t="s">
        <v>524</v>
      </c>
      <c r="H16" s="22">
        <v>1</v>
      </c>
    </row>
    <row r="17" spans="2:8" ht="15" customHeight="1" x14ac:dyDescent="0.2">
      <c r="B17" s="336"/>
      <c r="C17" s="338"/>
      <c r="D17" s="336"/>
      <c r="E17" s="338"/>
      <c r="F17" s="6"/>
      <c r="G17" s="14" t="s">
        <v>527</v>
      </c>
      <c r="H17" s="22">
        <v>12</v>
      </c>
    </row>
    <row r="18" spans="2:8" ht="15" customHeight="1" x14ac:dyDescent="0.25">
      <c r="B18" s="176" t="s">
        <v>452</v>
      </c>
      <c r="C18" s="175"/>
      <c r="D18" s="11" t="s">
        <v>724</v>
      </c>
      <c r="E18" s="31"/>
      <c r="F18" s="6"/>
      <c r="G18" s="13" t="s">
        <v>506</v>
      </c>
      <c r="H18" s="21"/>
    </row>
    <row r="19" spans="2:8" ht="15" customHeight="1" x14ac:dyDescent="0.2">
      <c r="B19" s="351" t="s">
        <v>552</v>
      </c>
      <c r="C19" s="354"/>
      <c r="D19" s="353" t="s">
        <v>548</v>
      </c>
      <c r="E19" s="338"/>
      <c r="F19" s="6"/>
      <c r="G19" s="14" t="s">
        <v>525</v>
      </c>
      <c r="H19" s="22">
        <v>10</v>
      </c>
    </row>
    <row r="20" spans="2:8" ht="15" customHeight="1" x14ac:dyDescent="0.2">
      <c r="B20" s="351"/>
      <c r="C20" s="354"/>
      <c r="D20" s="353"/>
      <c r="E20" s="338"/>
      <c r="F20" s="6"/>
      <c r="G20" s="14" t="s">
        <v>528</v>
      </c>
      <c r="H20" s="22">
        <v>12</v>
      </c>
    </row>
    <row r="21" spans="2:8" ht="15" customHeight="1" x14ac:dyDescent="0.25">
      <c r="B21" s="351"/>
      <c r="C21" s="354"/>
      <c r="D21" s="353"/>
      <c r="E21" s="338"/>
      <c r="F21" s="6"/>
      <c r="G21" s="14" t="s">
        <v>558</v>
      </c>
      <c r="H21" s="26">
        <v>7</v>
      </c>
    </row>
    <row r="22" spans="2:8" ht="15" customHeight="1" x14ac:dyDescent="0.25">
      <c r="B22" s="176" t="s">
        <v>716</v>
      </c>
      <c r="C22" s="177"/>
      <c r="D22" s="178" t="s">
        <v>725</v>
      </c>
      <c r="E22" s="31"/>
      <c r="F22" s="6"/>
      <c r="G22" s="13" t="s">
        <v>507</v>
      </c>
      <c r="H22" s="21"/>
    </row>
    <row r="23" spans="2:8" ht="15" customHeight="1" x14ac:dyDescent="0.2">
      <c r="B23" s="351" t="s">
        <v>717</v>
      </c>
      <c r="C23" s="182"/>
      <c r="D23" s="336" t="s">
        <v>555</v>
      </c>
      <c r="E23" s="338"/>
      <c r="F23" s="6"/>
      <c r="G23" s="15" t="s">
        <v>158</v>
      </c>
      <c r="H23" s="22">
        <v>12</v>
      </c>
    </row>
    <row r="24" spans="2:8" ht="15" customHeight="1" x14ac:dyDescent="0.25">
      <c r="B24" s="351"/>
      <c r="C24" s="182"/>
      <c r="D24" s="336"/>
      <c r="E24" s="338"/>
      <c r="F24" s="6"/>
      <c r="G24" s="13" t="s">
        <v>508</v>
      </c>
      <c r="H24" s="21"/>
    </row>
    <row r="25" spans="2:8" ht="15" customHeight="1" x14ac:dyDescent="0.2">
      <c r="B25" s="176" t="s">
        <v>718</v>
      </c>
      <c r="C25" s="182"/>
      <c r="D25" s="336"/>
      <c r="E25" s="338"/>
      <c r="F25" s="6"/>
      <c r="G25" s="16" t="s">
        <v>612</v>
      </c>
      <c r="H25" s="24">
        <v>9</v>
      </c>
    </row>
    <row r="26" spans="2:8" ht="15" customHeight="1" x14ac:dyDescent="0.2">
      <c r="B26" s="352" t="s">
        <v>530</v>
      </c>
      <c r="C26" s="182"/>
      <c r="D26" s="336"/>
      <c r="E26" s="338"/>
      <c r="F26" s="6"/>
      <c r="G26" s="16" t="s">
        <v>643</v>
      </c>
      <c r="H26" s="24">
        <v>4</v>
      </c>
    </row>
    <row r="27" spans="2:8" ht="15" customHeight="1" x14ac:dyDescent="0.2">
      <c r="B27" s="352"/>
      <c r="C27" s="182"/>
      <c r="D27" s="336"/>
      <c r="E27" s="338"/>
      <c r="F27" s="6"/>
      <c r="G27" s="13" t="s">
        <v>509</v>
      </c>
      <c r="H27" s="25"/>
    </row>
    <row r="28" spans="2:8" ht="15" customHeight="1" x14ac:dyDescent="0.25">
      <c r="B28" s="12" t="s">
        <v>719</v>
      </c>
      <c r="C28" s="31"/>
      <c r="D28" s="11" t="s">
        <v>726</v>
      </c>
      <c r="E28" s="31"/>
      <c r="F28" s="6"/>
      <c r="G28" s="14" t="s">
        <v>374</v>
      </c>
      <c r="H28" s="22">
        <v>6</v>
      </c>
    </row>
    <row r="29" spans="2:8" ht="15" customHeight="1" x14ac:dyDescent="0.2">
      <c r="B29" s="350" t="s">
        <v>547</v>
      </c>
      <c r="C29" s="174"/>
      <c r="D29" s="349" t="s">
        <v>556</v>
      </c>
      <c r="E29" s="338"/>
      <c r="F29" s="6"/>
      <c r="G29" s="14" t="s">
        <v>529</v>
      </c>
      <c r="H29" s="22">
        <v>12</v>
      </c>
    </row>
    <row r="30" spans="2:8" ht="15" customHeight="1" x14ac:dyDescent="0.2">
      <c r="B30" s="350"/>
      <c r="C30" s="174"/>
      <c r="D30" s="349"/>
      <c r="E30" s="338"/>
      <c r="F30" s="6"/>
      <c r="G30" s="17" t="s">
        <v>557</v>
      </c>
      <c r="H30" s="24">
        <v>7</v>
      </c>
    </row>
    <row r="31" spans="2:8" ht="15" customHeight="1" x14ac:dyDescent="0.25">
      <c r="B31" s="350"/>
      <c r="C31" s="174"/>
      <c r="D31" s="349"/>
      <c r="E31" s="338"/>
      <c r="F31" s="6"/>
      <c r="G31" s="13" t="s">
        <v>510</v>
      </c>
      <c r="H31" s="23"/>
    </row>
    <row r="32" spans="2:8" ht="15" customHeight="1" x14ac:dyDescent="0.25">
      <c r="B32" s="12" t="s">
        <v>720</v>
      </c>
      <c r="C32" s="31"/>
      <c r="D32" s="11" t="s">
        <v>727</v>
      </c>
      <c r="E32" s="31"/>
      <c r="F32" s="6"/>
      <c r="G32" s="14"/>
      <c r="H32" s="22"/>
    </row>
    <row r="33" spans="2:8" ht="15" customHeight="1" x14ac:dyDescent="0.2">
      <c r="B33" s="336" t="s">
        <v>553</v>
      </c>
      <c r="C33" s="174"/>
      <c r="D33" s="6"/>
      <c r="E33" s="338"/>
      <c r="F33" s="6"/>
      <c r="G33" s="13" t="s">
        <v>511</v>
      </c>
      <c r="H33" s="25"/>
    </row>
    <row r="34" spans="2:8" ht="15" customHeight="1" x14ac:dyDescent="0.25">
      <c r="B34" s="336"/>
      <c r="C34" s="174"/>
      <c r="D34" s="6"/>
      <c r="E34" s="338"/>
      <c r="F34" s="6"/>
      <c r="G34" s="18" t="s">
        <v>530</v>
      </c>
      <c r="H34" s="22">
        <v>5</v>
      </c>
    </row>
    <row r="35" spans="2:8" ht="15" customHeight="1" x14ac:dyDescent="0.25">
      <c r="B35" s="336"/>
      <c r="C35" s="174"/>
      <c r="D35" s="10"/>
      <c r="E35" s="338"/>
      <c r="F35" s="6"/>
      <c r="G35" s="18" t="s">
        <v>531</v>
      </c>
      <c r="H35" s="22">
        <v>13</v>
      </c>
    </row>
    <row r="36" spans="2:8" ht="15" customHeight="1" x14ac:dyDescent="0.2">
      <c r="B36" s="12" t="s">
        <v>721</v>
      </c>
      <c r="C36" s="32"/>
      <c r="D36" s="11" t="s">
        <v>728</v>
      </c>
      <c r="E36" s="32"/>
      <c r="F36" s="6"/>
      <c r="G36" s="13" t="s">
        <v>512</v>
      </c>
      <c r="H36" s="25"/>
    </row>
    <row r="37" spans="2:8" ht="15" customHeight="1" thickBot="1" x14ac:dyDescent="0.25">
      <c r="B37" s="179"/>
      <c r="C37" s="180"/>
      <c r="D37" s="181"/>
      <c r="E37" s="180"/>
      <c r="F37" s="6"/>
      <c r="G37" s="14" t="s">
        <v>537</v>
      </c>
      <c r="H37" s="22">
        <v>2</v>
      </c>
    </row>
    <row r="38" spans="2:8" ht="15" customHeight="1" x14ac:dyDescent="0.2">
      <c r="G38" s="14" t="s">
        <v>575</v>
      </c>
      <c r="H38" s="22">
        <v>10</v>
      </c>
    </row>
    <row r="39" spans="2:8" ht="15" customHeight="1" x14ac:dyDescent="0.25">
      <c r="G39" s="18" t="s">
        <v>162</v>
      </c>
      <c r="H39" s="26">
        <v>12</v>
      </c>
    </row>
    <row r="40" spans="2:8" ht="15" customHeight="1" x14ac:dyDescent="0.25">
      <c r="G40" s="18" t="s">
        <v>532</v>
      </c>
      <c r="H40" s="27" t="s">
        <v>729</v>
      </c>
    </row>
    <row r="41" spans="2:8" ht="15" customHeight="1" x14ac:dyDescent="0.25">
      <c r="G41" s="18" t="s">
        <v>533</v>
      </c>
      <c r="H41" s="22">
        <v>13</v>
      </c>
    </row>
    <row r="42" spans="2:8" ht="15" customHeight="1" x14ac:dyDescent="0.2">
      <c r="G42" s="13" t="s">
        <v>513</v>
      </c>
      <c r="H42" s="25"/>
    </row>
    <row r="43" spans="2:8" ht="15" customHeight="1" x14ac:dyDescent="0.2">
      <c r="G43" s="14" t="s">
        <v>534</v>
      </c>
      <c r="H43" s="22">
        <v>13</v>
      </c>
    </row>
    <row r="44" spans="2:8" ht="15" customHeight="1" x14ac:dyDescent="0.2">
      <c r="G44" s="13" t="s">
        <v>514</v>
      </c>
      <c r="H44" s="25"/>
    </row>
    <row r="45" spans="2:8" ht="15" customHeight="1" x14ac:dyDescent="0.2">
      <c r="G45" s="15" t="s">
        <v>535</v>
      </c>
      <c r="H45" s="22">
        <v>12</v>
      </c>
    </row>
    <row r="46" spans="2:8" ht="15" customHeight="1" x14ac:dyDescent="0.2">
      <c r="G46" s="15" t="s">
        <v>536</v>
      </c>
      <c r="H46" s="22">
        <v>12</v>
      </c>
    </row>
    <row r="47" spans="2:8" ht="15" customHeight="1" x14ac:dyDescent="0.2">
      <c r="G47" s="13" t="s">
        <v>515</v>
      </c>
      <c r="H47" s="183"/>
    </row>
    <row r="48" spans="2:8" ht="15" customHeight="1" x14ac:dyDescent="0.2">
      <c r="G48" s="14" t="s">
        <v>538</v>
      </c>
      <c r="H48" s="22">
        <v>3</v>
      </c>
    </row>
    <row r="49" spans="7:8" ht="15" customHeight="1" x14ac:dyDescent="0.2">
      <c r="G49" s="19" t="s">
        <v>516</v>
      </c>
      <c r="H49" s="25"/>
    </row>
    <row r="50" spans="7:8" ht="15" customHeight="1" x14ac:dyDescent="0.25">
      <c r="G50" s="18" t="s">
        <v>539</v>
      </c>
      <c r="H50" s="22">
        <v>12</v>
      </c>
    </row>
    <row r="51" spans="7:8" ht="15" customHeight="1" x14ac:dyDescent="0.2">
      <c r="G51" s="13" t="s">
        <v>517</v>
      </c>
      <c r="H51" s="25"/>
    </row>
    <row r="52" spans="7:8" ht="15" customHeight="1" x14ac:dyDescent="0.25">
      <c r="G52" s="18" t="s">
        <v>540</v>
      </c>
      <c r="H52" s="22">
        <v>11</v>
      </c>
    </row>
    <row r="53" spans="7:8" ht="15" customHeight="1" x14ac:dyDescent="0.25">
      <c r="G53" s="18" t="s">
        <v>559</v>
      </c>
      <c r="H53" s="22">
        <v>7</v>
      </c>
    </row>
    <row r="54" spans="7:8" ht="15" customHeight="1" x14ac:dyDescent="0.2">
      <c r="G54" s="13" t="s">
        <v>518</v>
      </c>
      <c r="H54" s="25"/>
    </row>
    <row r="55" spans="7:8" ht="15" customHeight="1" x14ac:dyDescent="0.25">
      <c r="G55" s="18" t="s">
        <v>541</v>
      </c>
      <c r="H55" s="22">
        <v>12</v>
      </c>
    </row>
    <row r="56" spans="7:8" ht="15" customHeight="1" x14ac:dyDescent="0.2">
      <c r="G56" s="13" t="s">
        <v>519</v>
      </c>
      <c r="H56" s="25"/>
    </row>
    <row r="57" spans="7:8" ht="15" customHeight="1" thickBot="1" x14ac:dyDescent="0.3">
      <c r="G57" s="20" t="s">
        <v>542</v>
      </c>
      <c r="H57" s="28">
        <v>13</v>
      </c>
    </row>
    <row r="58" spans="7:8" ht="15" customHeight="1" x14ac:dyDescent="0.2"/>
    <row r="59" spans="7:8" ht="15" customHeight="1" x14ac:dyDescent="0.2"/>
  </sheetData>
  <mergeCells count="27">
    <mergeCell ref="E19:E21"/>
    <mergeCell ref="C8:C9"/>
    <mergeCell ref="C11:C13"/>
    <mergeCell ref="B19:B21"/>
    <mergeCell ref="D19:D21"/>
    <mergeCell ref="C19:C21"/>
    <mergeCell ref="E23:E27"/>
    <mergeCell ref="E29:E31"/>
    <mergeCell ref="E33:E35"/>
    <mergeCell ref="D29:D31"/>
    <mergeCell ref="B29:B31"/>
    <mergeCell ref="D23:D27"/>
    <mergeCell ref="B23:B24"/>
    <mergeCell ref="B26:B27"/>
    <mergeCell ref="B33:B35"/>
    <mergeCell ref="G2:H4"/>
    <mergeCell ref="B15:B17"/>
    <mergeCell ref="B11:B13"/>
    <mergeCell ref="D11:D13"/>
    <mergeCell ref="D15:D17"/>
    <mergeCell ref="G6:H6"/>
    <mergeCell ref="C15:C17"/>
    <mergeCell ref="B8:B9"/>
    <mergeCell ref="B2:E4"/>
    <mergeCell ref="B5:E5"/>
    <mergeCell ref="E11:E13"/>
    <mergeCell ref="E15:E17"/>
  </mergeCells>
  <hyperlinks>
    <hyperlink ref="B26" location="'Подсистема (4)'!A1" display="4.1. Подсистема для Фасада"/>
    <hyperlink ref="B36" location="'Колпаки (8)'!A1" display="8. КОЛПАКИ на ДЫМОХОДНЫЕ ТРУБЫ/ВЕНТ. ШАХТЫ"/>
    <hyperlink ref="D10" location="'Комплектующие для кровли (9)'!A1" display="9. КОМПЛЕКТУЮЩИЕ ДЛЯ КРОВЛИ"/>
    <hyperlink ref="B10" location="'Водосточные системы (1)'!A1" display="1. ВОДОСТОЧНАЯ СИСТЕМА"/>
    <hyperlink ref="B14" location="'Софиты (2)'!A1" display="2. СОФИТЫ"/>
    <hyperlink ref="B18" location="'ФАСАДЫ (3)'!A1" display="3. ФАСАД "/>
    <hyperlink ref="B25" location="'Подсистема (5)'!A1" display="5. ПОДСИСТЕМА"/>
    <hyperlink ref="B28" location="'Модульная черепица (6)'!A1" display="6. МОДУЛЬНАЯ ЧЕРЕПИЦА"/>
    <hyperlink ref="B32" location="'Фартуки (гладкие листы) (7)'!A1" display="7. ФАРТУКИ / ГЛ.ЛИСТЫ"/>
    <hyperlink ref="D14" location="'Аксессуары для кровли (10)'!A1" display="10. АКСЕССУАРЫ ДЛЯ КРОВЛИ"/>
    <hyperlink ref="D18" location="'Изделия из меди (11)'!A1" display="11. ДЕКОРАТИВНЫЕ ИЗДЕЛИЯ ИЗ МЕДИ"/>
    <hyperlink ref="D22" location="'Комплектующие для ВС (12)'!A1" display="12. КОМПЛЕКТУЮЩИЕ К ВОДОСТОЧНОЙ СИСТЕМЕ"/>
    <hyperlink ref="D28" location="'Прочие (13)'!A1" display="13. ДЕМОНСТРАЦИОННЫЕ МАТЕРИАЛЫ И ПРОЧАЯ ПРОДУКЦИЯ"/>
    <hyperlink ref="D32" location="'Под заказ (14)'!A1" display="14. ПЕРЕЧЕНЬ ТОВАРА &quot;ПОД ЗАКАЗ&quot;"/>
    <hyperlink ref="D36" location="'Обозначение цветов (15)'!A1" display="15. ОБОЗНАЧЕНИЕ ЦВЕТОВ"/>
    <hyperlink ref="G9:H9" location="'Комплектующие для кровли (8)'!A1" display="SOFFITO"/>
    <hyperlink ref="G10:H10" location="'Аксессуары для кровли (9)'!A1" display="StopMOSS"/>
    <hyperlink ref="G12:H12" location="'Аксессуары для кровли (9)'!A1" display="Аэратор пластиковый "/>
    <hyperlink ref="G14:H14" location="'Комплектующие для ВС (11)'!A1" display="Болты"/>
    <hyperlink ref="G16:H16" location="'Водосточные системы (1)'!A1" display="Водосточные системы"/>
    <hyperlink ref="G17:H17" location="'Комплектующие для ВС (11)'!A1" display="Винты"/>
    <hyperlink ref="G19:H19" location="'Аксессуары для кровли (9)'!A1" display="Гвозди ершенные"/>
    <hyperlink ref="G20:H20" location="'Комплектующие для ВС (11)'!A1" display="Гайки"/>
    <hyperlink ref="G23:H23" location="'Комплектующие для ВС (11)'!A1" display="Декоративная накладка для хомута трубы"/>
    <hyperlink ref="G28:H28" location="'Модульная черепица (5)'!A1" display="Модульная черепица"/>
    <hyperlink ref="G34:H34" location="'Подсистема (4)'!A1" display="Подсистема для Фасада"/>
    <hyperlink ref="G35:H35" location="'Прочие (12)'!A1" display="Подложка"/>
    <hyperlink ref="B8" location="РАСПРОДАЖА!A1" display="Распродажа!!!"/>
    <hyperlink ref="B11" location="'Водосточные системы (1)'!A1" display="1.1. Водосточная система с покрытием PURAL, PURAL MATT, по карте RAL, ОЦИНКОВКА, из ЦИНК-ТИТАНА, из МЕДИ"/>
    <hyperlink ref="B15" location="'Софиты (2)'!A1" display="Софит СТАЛЬ с покрытием PE, PURAL, PURAL MATT, PRINTECH; АЛЮМИНИЙ с покрытием PE, PE МАТТ; МЕДЬ"/>
    <hyperlink ref="B29" location="'Модульная черепица (5)'!A1" display="Модульная черепица с покрытием GreenCoat Mica BT, PURAL BT MATT"/>
    <hyperlink ref="D15" location="'Аксессуары для кровли (9)'!A1" display="StopMOSS; Гвозди Ершенные; Аэратор пластиковый &quot;Специальный&quot;; Аэратор пластиковый &quot;Стандартный&quot;; Снегозадержатель БИТ; Снегозадержатель МЕТ"/>
    <hyperlink ref="D11" location="'Комплектующие для кровли (8)'!A1" display="Решетки вентиляционные/Колпачки декоративные/Кляммеры/SOFFITO/Клей TEC-7/Краска-Спрей/Кронштейн стандартный/Отвод антивандальный"/>
    <hyperlink ref="D23" location="'Комплектующие для ВС (11)'!A1" display="Хомут/Метиз (оцинкованный, омедненный)/Декоративная накладка для хомута трубы/Шайба резиновая/Уплотнитель резиновый для заглушки/Уплотнитель резиновый для соединителя желоба/Соединитель желоба/Элемент жесткости/Гайки/Болты/Винты/Саморезы/Заклепки"/>
    <hyperlink ref="D29" location="'Прочие (12)'!A1" display="Стенты/Тара/Подложка/Ящик"/>
    <hyperlink ref="B33" location="'Фартуки (гладкие листы) (6)'!A1" display="Фартуки/Гл.листы (штрипс) СТАЛЬ с покрытием PE, PURAL, PURAL MAT, PRINTECH, MICA BT/АЛЮМИНИЙ с покрытием PE, PE MATT/по карте RAL/ОЦИНКОВКА/из ЦИНК-ТИТАНА/из МЕДИ"/>
    <hyperlink ref="G21" location="'Фартуки (гладкие листы) (7)'!A1" display="Гл.лист"/>
    <hyperlink ref="G29" location="'Комплектующие для ВС (12)'!A1" display="Метиз"/>
    <hyperlink ref="H29" location="'Комплектующие для ВС (12)'!A1" display="'Комплектующие для ВС (12)'!A1"/>
    <hyperlink ref="G30" location="'Фартуки (гладкие листы) (7)'!A1" display="Металл"/>
    <hyperlink ref="H30" location="'Фартуки (гладкие листы) (7)'!A1" display="'Фартуки (гладкие листы) (7)'!A1"/>
    <hyperlink ref="G25" location="'Комплектующие для кровли (9)'!A1" display="Колпачки декоративные / Кляммеры / Краска-Спрей"/>
    <hyperlink ref="D19" location="'Изделия из меди (10)'!A1" display="Шпили/Водосточные воронки/Радиусное колено/Крестообразный переходник"/>
    <hyperlink ref="B19" location="'ФАСАДЫ (3)'!A1" display="3.1. Фасад СТАЛЬ с покрытием PE, PURAL, PURAL MATT, PRINTECH; АЛЮМИНИЙ с покрытием PE, PE MATT."/>
    <hyperlink ref="G37:H37" location="'Софиты (2)'!A1" display="Софит металлический"/>
    <hyperlink ref="G39:H39" location="'Комплектующие для ВС (11)'!A1" display="Соединитель желоба"/>
    <hyperlink ref="G41:H41" location="'Прочие (12)'!A1" display="Стенды"/>
    <hyperlink ref="G43:H43" location="'Прочие (12)'!A1" display="Тара"/>
    <hyperlink ref="G45:H46" location="'Прочие (12)'!A1" display="Уплотнитель резиновый для заглушки"/>
    <hyperlink ref="G48:H48" location="'ФАСАДЫ (3)'!A1" display="Фасад металлический"/>
    <hyperlink ref="G50:H50" location="'Комплектующие для ВС (11)'!A1" display="Хомут"/>
    <hyperlink ref="G52:H52" location="'Изделия из меди (10)'!A1" display="Шпили"/>
    <hyperlink ref="G55:H55" location="'Комплектующие для ВС (11)'!A1" display="Элемент жесткости"/>
    <hyperlink ref="G57:H57" location="'Прочие (12)'!A1" display="Ящик"/>
    <hyperlink ref="G53" location="'Фартуки (гладкие листы) (7)'!A1" display="Штрипс"/>
    <hyperlink ref="H53" location="'Фартуки (гладкие листы) (7)'!A1" display="'Фартуки (гладкие листы) (7)'!A1"/>
    <hyperlink ref="G38" location="'Аксессуары для кровли (10)'!A1" display="Снегозадержатель БИТ / Снегозадержатель МЕТ"/>
    <hyperlink ref="G26" location="'Комп. к Софитам_Фасадам (4)'!A1" display="Комплектующие к Софитам/Фасадам"/>
    <hyperlink ref="B22" location="'Комп. к Софитам_Фасадам (4)'!A1" display="4. КОМПЛЕКТУЮЩИЕ К СОФИТАМ И ФАСАДАМ "/>
    <hyperlink ref="B23:B24" location="'Комп. к Софитам_Фасадам (4)'!A1" display="Универсальные комплектующие/ Комплектующие к Софитам/Комплектующие к Фасадам"/>
    <hyperlink ref="B26:B27" location="'Подсистема (5)'!A1" display="Подсистема для Фасада"/>
    <hyperlink ref="B29:B31" location="'Модульная черепица (6)'!A1" display="Модульная черепица с покрытием GreenCoat Mica BT, PURAL BT MATT"/>
    <hyperlink ref="B33:B35" location="'Фартуки (гладкие листы) (7)'!A1" display="Фартуки/Гл.листы (штрипс) СТАЛЬ с покрытием PE, PURAL, PURAL MAT, PRINTECH, MICA BT/АЛЮМИНИЙ с покрытием PE, PE MATT/по карте RAL/ОЦИНКОВКА/из ЦИНК-ТИТАНА/из МЕДИ"/>
    <hyperlink ref="D11:D13" location="'Комплектующие для кровли (9)'!A1" display="Решетки вентиляционные/Колпачки декоративные/Кляммеры/SOFFITO/Клей TEC-7/Краска-Спрей/Кронштейн стандартный/Отвод антивандальный"/>
    <hyperlink ref="D15:D17" location="'Аксессуары для кровли (10)'!A1" display="StopMOSS/Гвозди Ершенные/Аэратор пластиковый &quot;Специальный&quot;/Аэратор пластиковый &quot;Стандартный&quot;/Снегозадержатель БИТ/Снегозадержатель МЕТ"/>
    <hyperlink ref="D19:D21" location="'Изделия из меди (11)'!A1" display="Шпили/Водосточные воронки/Радиусное колено/Крестообразный переходник"/>
    <hyperlink ref="D23:D27" location="'Комплектующие для ВС (12)'!A1" display="Хомут/Метиз (оцинкованный, омедненный)/Декоративная накладка для хомута трубы/Шайба резиновая/Уплотнитель резиновый для заглушки/Уплотнитель резиновый для соединителя желоба/Соединитель желоба/Элемент жесткости/Гайки/Болты/Винты/Саморезы/Заклепки"/>
    <hyperlink ref="D29:D31" location="'Прочие (13)'!A1" display="Стенты/Тара/Подложка/Ящик"/>
    <hyperlink ref="G9" location="'Комплектующие для кровли (9)'!A1" display="SOFFITO"/>
    <hyperlink ref="G10" location="'Аксессуары для кровли (10)'!A1" display="StopMOSS"/>
    <hyperlink ref="G12" location="'Аксессуары для кровли (10)'!A1" display="Аэратор пластиковый "/>
    <hyperlink ref="G14" location="'Комплектующие для ВС (12)'!A1" display="Болты"/>
    <hyperlink ref="G17" location="'Комплектующие для ВС (12)'!A1" display="Винты"/>
    <hyperlink ref="G19" location="'Аксессуары для кровли (10)'!A1" display="Гвозди ершенные"/>
    <hyperlink ref="G20" location="'Комплектующие для ВС (12)'!A1" display="Гайки"/>
    <hyperlink ref="G23" location="'Комплектующие для ВС (12)'!A1" display="Декоративная накладка для хомута трубы"/>
    <hyperlink ref="G28" location="'Модульная черепица (6)'!A1" display="Модульная черепица"/>
    <hyperlink ref="G34" location="'Подсистема (5)'!A1" display="Подсистема для Фасада"/>
    <hyperlink ref="G35" location="'Прочие (13)'!A1" display="Подложка"/>
    <hyperlink ref="G37" location="'Софиты (2)'!A1" display="Софит металлический"/>
    <hyperlink ref="G39" location="'Комплектующие для ВС (12)'!A1" display="Соединитель желоба"/>
    <hyperlink ref="G41" location="'Прочие (13)'!A1" display="Стенды"/>
    <hyperlink ref="G43" location="'Прочие (13)'!A1" display="Тара"/>
    <hyperlink ref="G45" location="'Комплектующие для ВС (12)'!A1" display="Уплотнитель резиновый для заглушки"/>
    <hyperlink ref="G46" location="'Комплектующие для ВС (12)'!A1" display="Уплотнитель резиновый для соединителя желоба"/>
    <hyperlink ref="G48" location="'ФАСАДЫ (3)'!A1" display="Фасад металлический"/>
    <hyperlink ref="G50" location="'Комплектующие для ВС (12)'!A1" display="Хомут"/>
    <hyperlink ref="G52" location="'Изделия из меди (11)'!A1" display="Шпили"/>
    <hyperlink ref="G55" location="'Комплектующие для ВС (12)'!A1" display="Элемент жесткости"/>
    <hyperlink ref="G57" location="'Прочие (13)'!A1" display="Ящик"/>
    <hyperlink ref="H9" location="'Комплектующие для кровли (9)'!A1" display="'Комплектующие для кровли (9)'!A1"/>
    <hyperlink ref="H10" location="'Аксессуары для кровли (10)'!A1" display="'Аксессуары для кровли (10)'!A1"/>
    <hyperlink ref="H12" location="'Аксессуары для кровли (10)'!A1" display="'Аксессуары для кровли (10)'!A1"/>
    <hyperlink ref="H14" location="'Комплектующие для ВС (12)'!A1" display="'Комплектующие для ВС (12)'!A1"/>
    <hyperlink ref="H17" location="'Комплектующие для ВС (12)'!A1" display="'Комплектующие для ВС (12)'!A1"/>
    <hyperlink ref="H19" location="'Аксессуары для кровли (10)'!A1" display="'Аксессуары для кровли (10)'!A1"/>
    <hyperlink ref="H20" location="'Комплектующие для ВС (12)'!A1" display="'Комплектующие для ВС (12)'!A1"/>
    <hyperlink ref="H21" location="'Фартуки (гладкие листы) (7)'!A1" display="'Фартуки (гладкие листы) (7)'!A1"/>
    <hyperlink ref="H23" location="'Комплектующие для ВС (12)'!A1" display="'Комплектующие для ВС (12)'!A1"/>
    <hyperlink ref="H25" location="'Комплектующие для кровли (9)'!A1" display="'Комплектующие для кровли (9)'!A1"/>
    <hyperlink ref="H26" location="'Комп. к Софитам_Фасадам (4)'!A1" display="'Комп. к Софитам_Фасадам (4)'!A1"/>
    <hyperlink ref="H28" location="'Модульная черепица (6)'!A1" display="'Модульная черепица (6)'!A1"/>
    <hyperlink ref="H34" location="'Подсистема (5)'!A1" display="'Подсистема (5)'!A1"/>
    <hyperlink ref="H35" location="'Прочие (13)'!A1" display="'Прочие (13)'!A1"/>
    <hyperlink ref="H38" location="'Аксессуары для кровли (10)'!A1" display="'Аксессуары для кровли (10)'!A1"/>
    <hyperlink ref="H39" location="'Комплектующие для ВС (12)'!A1" display="'Комплектующие для ВС (12)'!A1"/>
    <hyperlink ref="H41" location="'Прочие (13)'!A1" display="'Прочие (13)'!A1"/>
    <hyperlink ref="H43" location="'Прочие (13)'!A1" display="'Прочие (13)'!A1"/>
    <hyperlink ref="H45" location="'Комплектующие для ВС (12)'!A1" display="'Комплектующие для ВС (12)'!A1"/>
    <hyperlink ref="H46" location="'Комплектующие для ВС (12)'!A1" display="'Комплектующие для ВС (12)'!A1"/>
    <hyperlink ref="H50" location="'Комплектующие для ВС (12)'!A1" display="'Комплектующие для ВС (12)'!A1"/>
    <hyperlink ref="H52" location="'Изделия из меди (11)'!A1" display="'Изделия из меди (11)'!A1"/>
    <hyperlink ref="H55" location="'Комплектующие для ВС (12)'!A1" display="'Комплектующие для ВС (12)'!A1"/>
    <hyperlink ref="H57" location="'Прочие (13)'!A1" display="'Прочие (13)'!A1"/>
  </hyperlinks>
  <pageMargins left="0.23622047244094491" right="0.23622047244094491" top="0.35433070866141736" bottom="0.74803149606299213" header="0.11811023622047245" footer="0.11811023622047245"/>
  <pageSetup paperSize="9" scale="56" orientation="landscape" r:id="rId1"/>
  <headerFooter>
    <oddFooter>Страница &amp;P</oddFooter>
  </headerFooter>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P91"/>
  <sheetViews>
    <sheetView showGridLines="0" zoomScaleNormal="100" zoomScaleSheetLayoutView="100" workbookViewId="0">
      <selection activeCell="K2" sqref="K2"/>
    </sheetView>
  </sheetViews>
  <sheetFormatPr defaultColWidth="9.140625" defaultRowHeight="15" x14ac:dyDescent="0.25"/>
  <cols>
    <col min="1" max="1" width="2.7109375" style="70" customWidth="1"/>
    <col min="2" max="2" width="6.5703125" style="70" customWidth="1"/>
    <col min="3" max="3" width="26.7109375" style="70" customWidth="1"/>
    <col min="4" max="4" width="12.28515625" style="70" customWidth="1"/>
    <col min="5" max="5" width="9.28515625" style="70" customWidth="1"/>
    <col min="6" max="6" width="13.7109375" style="70" customWidth="1"/>
    <col min="7" max="7" width="11.85546875" style="70" customWidth="1"/>
    <col min="8" max="8" width="9.85546875" style="70" customWidth="1"/>
    <col min="9" max="9" width="7.7109375" style="70" customWidth="1"/>
    <col min="10" max="10" width="13.140625" style="70" customWidth="1"/>
    <col min="11" max="13" width="9.140625" style="70"/>
    <col min="14" max="14" width="2.42578125" style="70" customWidth="1"/>
    <col min="15" max="15" width="21.28515625" style="70" customWidth="1"/>
    <col min="16" max="16384" width="9.140625" style="70"/>
  </cols>
  <sheetData>
    <row r="1" spans="1:14" ht="14.45" x14ac:dyDescent="0.3">
      <c r="A1" s="44"/>
      <c r="B1" s="44"/>
      <c r="C1" s="44"/>
      <c r="D1" s="44"/>
      <c r="E1" s="44"/>
      <c r="F1" s="44"/>
      <c r="G1" s="44"/>
      <c r="H1" s="44"/>
      <c r="I1" s="44"/>
      <c r="J1" s="44"/>
      <c r="K1" s="44"/>
      <c r="L1" s="44"/>
      <c r="M1" s="44"/>
    </row>
    <row r="2" spans="1:14" x14ac:dyDescent="0.25">
      <c r="A2" s="44"/>
      <c r="B2" s="49" t="s">
        <v>455</v>
      </c>
      <c r="C2" s="44"/>
      <c r="D2" s="44"/>
      <c r="E2" s="44"/>
      <c r="F2" s="44"/>
      <c r="G2" s="44"/>
      <c r="H2" s="44"/>
      <c r="I2" s="44"/>
      <c r="J2" s="44"/>
      <c r="K2" s="46" t="s">
        <v>543</v>
      </c>
      <c r="L2" s="44"/>
      <c r="M2" s="44"/>
    </row>
    <row r="3" spans="1:14" x14ac:dyDescent="0.25">
      <c r="A3" s="44"/>
      <c r="B3" s="49"/>
      <c r="C3" s="48"/>
      <c r="D3" s="44"/>
      <c r="E3" s="44"/>
      <c r="F3" s="44"/>
      <c r="G3" s="44"/>
      <c r="H3" s="44"/>
      <c r="I3" s="44"/>
      <c r="J3" s="44"/>
      <c r="K3" s="44"/>
      <c r="L3" s="44"/>
      <c r="M3" s="62" t="s">
        <v>181</v>
      </c>
    </row>
    <row r="4" spans="1:14" thickBot="1" x14ac:dyDescent="0.35">
      <c r="A4" s="44"/>
      <c r="B4" s="44"/>
      <c r="C4" s="44"/>
      <c r="D4" s="44"/>
      <c r="E4" s="44"/>
      <c r="F4" s="44"/>
      <c r="G4" s="44"/>
      <c r="H4" s="44"/>
      <c r="I4" s="44"/>
      <c r="J4" s="44"/>
      <c r="K4" s="44"/>
      <c r="L4" s="44"/>
      <c r="M4" s="44"/>
    </row>
    <row r="5" spans="1:14" ht="15.75" thickBot="1" x14ac:dyDescent="0.3">
      <c r="A5" s="44"/>
      <c r="B5" s="489" t="s">
        <v>0</v>
      </c>
      <c r="C5" s="510" t="s">
        <v>1</v>
      </c>
      <c r="D5" s="489" t="s">
        <v>40</v>
      </c>
      <c r="E5" s="489" t="s">
        <v>2</v>
      </c>
      <c r="F5" s="523" t="s">
        <v>41</v>
      </c>
      <c r="G5" s="524"/>
      <c r="H5" s="524"/>
      <c r="I5" s="524"/>
      <c r="J5" s="524"/>
      <c r="K5" s="524"/>
      <c r="L5" s="524"/>
      <c r="M5" s="525"/>
      <c r="N5" s="74"/>
    </row>
    <row r="6" spans="1:14" ht="15.75" thickBot="1" x14ac:dyDescent="0.3">
      <c r="A6" s="44"/>
      <c r="B6" s="526"/>
      <c r="C6" s="527"/>
      <c r="D6" s="526"/>
      <c r="E6" s="526"/>
      <c r="F6" s="528" t="s">
        <v>42</v>
      </c>
      <c r="G6" s="529"/>
      <c r="H6" s="529"/>
      <c r="I6" s="530"/>
      <c r="J6" s="531" t="s">
        <v>43</v>
      </c>
      <c r="K6" s="532"/>
      <c r="L6" s="532"/>
      <c r="M6" s="533"/>
      <c r="N6" s="74"/>
    </row>
    <row r="7" spans="1:14" ht="15.75" thickBot="1" x14ac:dyDescent="0.3">
      <c r="A7" s="44"/>
      <c r="B7" s="526"/>
      <c r="C7" s="527"/>
      <c r="D7" s="526"/>
      <c r="E7" s="526"/>
      <c r="F7" s="482" t="s">
        <v>299</v>
      </c>
      <c r="G7" s="483"/>
      <c r="H7" s="483"/>
      <c r="I7" s="484"/>
      <c r="J7" s="485" t="s">
        <v>300</v>
      </c>
      <c r="K7" s="486"/>
      <c r="L7" s="486"/>
      <c r="M7" s="487"/>
      <c r="N7" s="74"/>
    </row>
    <row r="8" spans="1:14" ht="32.25" thickBot="1" x14ac:dyDescent="0.3">
      <c r="A8" s="44"/>
      <c r="B8" s="490"/>
      <c r="C8" s="511"/>
      <c r="D8" s="490"/>
      <c r="E8" s="490"/>
      <c r="F8" s="43" t="s">
        <v>44</v>
      </c>
      <c r="G8" s="43" t="s">
        <v>45</v>
      </c>
      <c r="H8" s="43" t="s">
        <v>46</v>
      </c>
      <c r="I8" s="43" t="s">
        <v>47</v>
      </c>
      <c r="J8" s="128" t="s">
        <v>48</v>
      </c>
      <c r="K8" s="128" t="s">
        <v>45</v>
      </c>
      <c r="L8" s="128" t="s">
        <v>46</v>
      </c>
      <c r="M8" s="128" t="s">
        <v>47</v>
      </c>
      <c r="N8" s="74"/>
    </row>
    <row r="9" spans="1:14" ht="15.75" thickBot="1" x14ac:dyDescent="0.3">
      <c r="A9" s="44"/>
      <c r="B9" s="510">
        <v>1</v>
      </c>
      <c r="C9" s="521" t="s">
        <v>49</v>
      </c>
      <c r="D9" s="111" t="s">
        <v>50</v>
      </c>
      <c r="E9" s="111" t="s">
        <v>51</v>
      </c>
      <c r="F9" s="168">
        <v>20376</v>
      </c>
      <c r="G9" s="168">
        <v>56821</v>
      </c>
      <c r="H9" s="168">
        <v>49927</v>
      </c>
      <c r="I9" s="168">
        <v>14693</v>
      </c>
      <c r="J9" s="168">
        <v>21833</v>
      </c>
      <c r="K9" s="168">
        <v>62700</v>
      </c>
      <c r="L9" s="168">
        <v>55090</v>
      </c>
      <c r="M9" s="169">
        <v>15742</v>
      </c>
      <c r="N9" s="74"/>
    </row>
    <row r="10" spans="1:14" ht="15.75" thickBot="1" x14ac:dyDescent="0.3">
      <c r="A10" s="44"/>
      <c r="B10" s="511"/>
      <c r="C10" s="522"/>
      <c r="D10" s="111" t="s">
        <v>52</v>
      </c>
      <c r="E10" s="111" t="s">
        <v>51</v>
      </c>
      <c r="F10" s="168">
        <v>18923</v>
      </c>
      <c r="G10" s="168">
        <v>43892</v>
      </c>
      <c r="H10" s="168">
        <v>38567</v>
      </c>
      <c r="I10" s="168">
        <v>13645</v>
      </c>
      <c r="J10" s="168">
        <v>20376</v>
      </c>
      <c r="K10" s="168">
        <v>58387</v>
      </c>
      <c r="L10" s="168">
        <v>51306</v>
      </c>
      <c r="M10" s="169">
        <v>14693</v>
      </c>
      <c r="N10" s="74"/>
    </row>
    <row r="11" spans="1:14" ht="15.75" thickBot="1" x14ac:dyDescent="0.3">
      <c r="A11" s="44"/>
      <c r="B11" s="510">
        <v>2</v>
      </c>
      <c r="C11" s="521" t="s">
        <v>53</v>
      </c>
      <c r="D11" s="111" t="s">
        <v>50</v>
      </c>
      <c r="E11" s="111" t="s">
        <v>51</v>
      </c>
      <c r="F11" s="168">
        <v>22414</v>
      </c>
      <c r="G11" s="168">
        <v>62506</v>
      </c>
      <c r="H11" s="168">
        <v>54921</v>
      </c>
      <c r="I11" s="168">
        <v>16162</v>
      </c>
      <c r="J11" s="168">
        <v>24017</v>
      </c>
      <c r="K11" s="168">
        <v>68969</v>
      </c>
      <c r="L11" s="168">
        <v>60598</v>
      </c>
      <c r="M11" s="169">
        <v>17317</v>
      </c>
      <c r="N11" s="74"/>
    </row>
    <row r="12" spans="1:14" ht="15.75" thickBot="1" x14ac:dyDescent="0.3">
      <c r="A12" s="44"/>
      <c r="B12" s="511"/>
      <c r="C12" s="522"/>
      <c r="D12" s="111" t="s">
        <v>52</v>
      </c>
      <c r="E12" s="111" t="s">
        <v>51</v>
      </c>
      <c r="F12" s="168">
        <v>20814</v>
      </c>
      <c r="G12" s="168">
        <v>48277</v>
      </c>
      <c r="H12" s="168">
        <v>42419</v>
      </c>
      <c r="I12" s="168">
        <v>15008</v>
      </c>
      <c r="J12" s="168">
        <v>22414</v>
      </c>
      <c r="K12" s="168">
        <v>64226</v>
      </c>
      <c r="L12" s="168">
        <v>56435</v>
      </c>
      <c r="M12" s="169">
        <v>16162</v>
      </c>
      <c r="N12" s="74"/>
    </row>
    <row r="13" spans="1:14" ht="15.75" thickBot="1" x14ac:dyDescent="0.3">
      <c r="A13" s="44"/>
      <c r="B13" s="510">
        <v>3</v>
      </c>
      <c r="C13" s="521" t="s">
        <v>54</v>
      </c>
      <c r="D13" s="111" t="s">
        <v>50</v>
      </c>
      <c r="E13" s="111" t="s">
        <v>51</v>
      </c>
      <c r="F13" s="168">
        <v>18923</v>
      </c>
      <c r="G13" s="168">
        <v>54863</v>
      </c>
      <c r="H13" s="168">
        <v>48207</v>
      </c>
      <c r="I13" s="168">
        <v>13645</v>
      </c>
      <c r="J13" s="168">
        <v>20376</v>
      </c>
      <c r="K13" s="168">
        <v>60738</v>
      </c>
      <c r="L13" s="168">
        <v>53372</v>
      </c>
      <c r="M13" s="169">
        <v>14693</v>
      </c>
      <c r="N13" s="74"/>
    </row>
    <row r="14" spans="1:14" ht="15.75" thickBot="1" x14ac:dyDescent="0.3">
      <c r="A14" s="44"/>
      <c r="B14" s="511"/>
      <c r="C14" s="522"/>
      <c r="D14" s="111" t="s">
        <v>52</v>
      </c>
      <c r="E14" s="111" t="s">
        <v>51</v>
      </c>
      <c r="F14" s="168">
        <v>17468</v>
      </c>
      <c r="G14" s="168">
        <v>41931</v>
      </c>
      <c r="H14" s="168">
        <v>36845</v>
      </c>
      <c r="I14" s="168">
        <v>12595</v>
      </c>
      <c r="J14" s="168">
        <v>18923</v>
      </c>
      <c r="K14" s="168">
        <v>56430</v>
      </c>
      <c r="L14" s="168">
        <v>49583</v>
      </c>
      <c r="M14" s="169">
        <v>13645</v>
      </c>
      <c r="N14" s="74"/>
    </row>
    <row r="15" spans="1:14" ht="15.75" thickBot="1" x14ac:dyDescent="0.3">
      <c r="A15" s="44"/>
      <c r="B15" s="510">
        <v>4</v>
      </c>
      <c r="C15" s="521" t="s">
        <v>55</v>
      </c>
      <c r="D15" s="111" t="s">
        <v>50</v>
      </c>
      <c r="E15" s="111" t="s">
        <v>51</v>
      </c>
      <c r="F15" s="168">
        <v>20376</v>
      </c>
      <c r="G15" s="168">
        <v>56822</v>
      </c>
      <c r="H15" s="168">
        <v>49927</v>
      </c>
      <c r="I15" s="168">
        <v>14693</v>
      </c>
      <c r="J15" s="168">
        <v>21833</v>
      </c>
      <c r="K15" s="168">
        <v>62700</v>
      </c>
      <c r="L15" s="168">
        <v>55090</v>
      </c>
      <c r="M15" s="169">
        <v>15742</v>
      </c>
      <c r="N15" s="74"/>
    </row>
    <row r="16" spans="1:14" ht="15.75" thickBot="1" x14ac:dyDescent="0.3">
      <c r="A16" s="44"/>
      <c r="B16" s="511"/>
      <c r="C16" s="522"/>
      <c r="D16" s="111" t="s">
        <v>52</v>
      </c>
      <c r="E16" s="111" t="s">
        <v>51</v>
      </c>
      <c r="F16" s="168">
        <v>18923</v>
      </c>
      <c r="G16" s="168">
        <v>43892</v>
      </c>
      <c r="H16" s="168">
        <v>38567</v>
      </c>
      <c r="I16" s="168">
        <v>13645</v>
      </c>
      <c r="J16" s="168">
        <v>20376</v>
      </c>
      <c r="K16" s="168">
        <v>58387</v>
      </c>
      <c r="L16" s="168">
        <v>44242</v>
      </c>
      <c r="M16" s="169">
        <v>14693</v>
      </c>
      <c r="N16" s="74"/>
    </row>
    <row r="17" spans="1:14" ht="15.75" thickBot="1" x14ac:dyDescent="0.3">
      <c r="A17" s="44"/>
      <c r="B17" s="113">
        <v>5</v>
      </c>
      <c r="C17" s="114" t="s">
        <v>56</v>
      </c>
      <c r="D17" s="111" t="s">
        <v>50</v>
      </c>
      <c r="E17" s="111" t="s">
        <v>51</v>
      </c>
      <c r="F17" s="168">
        <v>145526</v>
      </c>
      <c r="G17" s="168">
        <v>352661</v>
      </c>
      <c r="H17" s="168">
        <v>309870</v>
      </c>
      <c r="I17" s="168">
        <v>104924</v>
      </c>
      <c r="J17" s="168" t="s">
        <v>6</v>
      </c>
      <c r="K17" s="168" t="s">
        <v>6</v>
      </c>
      <c r="L17" s="168" t="s">
        <v>6</v>
      </c>
      <c r="M17" s="168" t="s">
        <v>6</v>
      </c>
      <c r="N17" s="74"/>
    </row>
    <row r="18" spans="1:14" ht="15.75" thickBot="1" x14ac:dyDescent="0.3">
      <c r="A18" s="44"/>
      <c r="B18" s="113">
        <v>6</v>
      </c>
      <c r="C18" s="114" t="s">
        <v>57</v>
      </c>
      <c r="D18" s="115"/>
      <c r="E18" s="111" t="s">
        <v>5</v>
      </c>
      <c r="F18" s="512">
        <v>4104</v>
      </c>
      <c r="G18" s="513"/>
      <c r="H18" s="513"/>
      <c r="I18" s="513"/>
      <c r="J18" s="513"/>
      <c r="K18" s="513"/>
      <c r="L18" s="513"/>
      <c r="M18" s="514"/>
      <c r="N18" s="74"/>
    </row>
    <row r="19" spans="1:14" ht="14.45" x14ac:dyDescent="0.3">
      <c r="A19" s="44"/>
      <c r="B19" s="116"/>
      <c r="C19" s="116"/>
      <c r="D19" s="116"/>
      <c r="E19" s="116"/>
      <c r="F19" s="116"/>
      <c r="G19" s="116"/>
      <c r="H19" s="116"/>
      <c r="I19" s="116"/>
      <c r="J19" s="116"/>
      <c r="K19" s="116"/>
      <c r="L19" s="116"/>
      <c r="M19" s="116"/>
      <c r="N19" s="74"/>
    </row>
    <row r="20" spans="1:14" ht="15.75" thickBot="1" x14ac:dyDescent="0.3">
      <c r="A20" s="44"/>
      <c r="B20" s="116"/>
      <c r="C20" s="117" t="s">
        <v>58</v>
      </c>
      <c r="D20" s="116"/>
      <c r="E20" s="116"/>
      <c r="F20" s="116"/>
      <c r="G20" s="116"/>
      <c r="H20" s="116"/>
      <c r="I20" s="116"/>
      <c r="J20" s="116"/>
      <c r="K20" s="116"/>
      <c r="L20" s="116"/>
      <c r="M20" s="116"/>
      <c r="N20" s="74"/>
    </row>
    <row r="21" spans="1:14" ht="36" customHeight="1" thickBot="1" x14ac:dyDescent="0.3">
      <c r="A21" s="44"/>
      <c r="B21" s="118" t="s">
        <v>0</v>
      </c>
      <c r="C21" s="119" t="s">
        <v>1</v>
      </c>
      <c r="D21" s="120" t="s">
        <v>59</v>
      </c>
      <c r="E21" s="120" t="s">
        <v>60</v>
      </c>
      <c r="F21" s="120" t="s">
        <v>61</v>
      </c>
      <c r="G21" s="120" t="s">
        <v>62</v>
      </c>
      <c r="H21" s="120" t="s">
        <v>63</v>
      </c>
      <c r="I21" s="121" t="s">
        <v>68</v>
      </c>
      <c r="J21" s="120" t="s">
        <v>64</v>
      </c>
      <c r="K21" s="116"/>
      <c r="L21" s="116"/>
      <c r="M21" s="116"/>
      <c r="N21" s="74"/>
    </row>
    <row r="22" spans="1:14" ht="15.75" thickBot="1" x14ac:dyDescent="0.3">
      <c r="A22" s="44"/>
      <c r="B22" s="113">
        <v>1</v>
      </c>
      <c r="C22" s="114" t="s">
        <v>49</v>
      </c>
      <c r="D22" s="515" t="s">
        <v>65</v>
      </c>
      <c r="E22" s="516"/>
      <c r="F22" s="517"/>
      <c r="G22" s="518" t="s">
        <v>66</v>
      </c>
      <c r="H22" s="519"/>
      <c r="I22" s="519"/>
      <c r="J22" s="520"/>
      <c r="K22" s="116"/>
      <c r="L22" s="116"/>
      <c r="M22" s="116"/>
      <c r="N22" s="74"/>
    </row>
    <row r="23" spans="1:14" ht="15.75" thickBot="1" x14ac:dyDescent="0.3">
      <c r="A23" s="44"/>
      <c r="B23" s="113">
        <v>2</v>
      </c>
      <c r="C23" s="114" t="s">
        <v>53</v>
      </c>
      <c r="D23" s="540" t="s">
        <v>67</v>
      </c>
      <c r="E23" s="541"/>
      <c r="F23" s="542"/>
      <c r="G23" s="534" t="s">
        <v>69</v>
      </c>
      <c r="H23" s="497" t="s">
        <v>66</v>
      </c>
      <c r="I23" s="498"/>
      <c r="J23" s="499"/>
      <c r="K23" s="116"/>
      <c r="L23" s="116"/>
      <c r="M23" s="116"/>
      <c r="N23" s="74"/>
    </row>
    <row r="24" spans="1:14" ht="15.75" thickBot="1" x14ac:dyDescent="0.3">
      <c r="A24" s="44"/>
      <c r="B24" s="113">
        <v>3</v>
      </c>
      <c r="C24" s="114" t="s">
        <v>54</v>
      </c>
      <c r="D24" s="543"/>
      <c r="E24" s="544"/>
      <c r="F24" s="545"/>
      <c r="G24" s="550"/>
      <c r="H24" s="500"/>
      <c r="I24" s="501"/>
      <c r="J24" s="502"/>
      <c r="K24" s="116"/>
      <c r="L24" s="116"/>
      <c r="M24" s="116"/>
      <c r="N24" s="74"/>
    </row>
    <row r="25" spans="1:14" ht="15.75" thickBot="1" x14ac:dyDescent="0.3">
      <c r="A25" s="44"/>
      <c r="B25" s="113">
        <v>4</v>
      </c>
      <c r="C25" s="114" t="s">
        <v>55</v>
      </c>
      <c r="D25" s="546"/>
      <c r="E25" s="547"/>
      <c r="F25" s="548"/>
      <c r="G25" s="535"/>
      <c r="H25" s="503"/>
      <c r="I25" s="504"/>
      <c r="J25" s="505"/>
      <c r="K25" s="116"/>
      <c r="L25" s="116"/>
      <c r="M25" s="116"/>
      <c r="N25" s="74"/>
    </row>
    <row r="26" spans="1:14" ht="15.75" thickBot="1" x14ac:dyDescent="0.3">
      <c r="A26" s="44"/>
      <c r="B26" s="113">
        <v>5</v>
      </c>
      <c r="C26" s="114" t="s">
        <v>56</v>
      </c>
      <c r="D26" s="515" t="s">
        <v>66</v>
      </c>
      <c r="E26" s="516"/>
      <c r="F26" s="516"/>
      <c r="G26" s="516"/>
      <c r="H26" s="516"/>
      <c r="I26" s="516"/>
      <c r="J26" s="517"/>
      <c r="K26" s="116"/>
      <c r="L26" s="116"/>
      <c r="M26" s="116"/>
      <c r="N26" s="74"/>
    </row>
    <row r="27" spans="1:14" x14ac:dyDescent="0.25">
      <c r="A27" s="44"/>
      <c r="B27" s="116"/>
      <c r="C27" s="116"/>
      <c r="D27" s="116"/>
      <c r="E27" s="116"/>
      <c r="F27" s="116"/>
      <c r="G27" s="116"/>
      <c r="H27" s="116"/>
      <c r="I27" s="116"/>
      <c r="J27" s="116"/>
      <c r="K27" s="116"/>
      <c r="L27" s="116"/>
      <c r="M27" s="116"/>
      <c r="N27" s="74"/>
    </row>
    <row r="28" spans="1:14" ht="83.45" customHeight="1" x14ac:dyDescent="0.25">
      <c r="A28" s="44"/>
      <c r="B28" s="491" t="s">
        <v>70</v>
      </c>
      <c r="C28" s="491"/>
      <c r="D28" s="491"/>
      <c r="E28" s="491"/>
      <c r="F28" s="491"/>
      <c r="G28" s="491"/>
      <c r="H28" s="491"/>
      <c r="I28" s="491"/>
      <c r="J28" s="491"/>
      <c r="K28" s="491"/>
      <c r="L28" s="491"/>
      <c r="M28" s="116"/>
      <c r="N28" s="74"/>
    </row>
    <row r="29" spans="1:14" ht="22.15" customHeight="1" thickBot="1" x14ac:dyDescent="0.3">
      <c r="A29" s="44"/>
      <c r="B29" s="122"/>
      <c r="C29" s="122"/>
      <c r="D29" s="122"/>
      <c r="E29" s="122"/>
      <c r="F29" s="122"/>
      <c r="G29" s="122"/>
      <c r="H29" s="122"/>
      <c r="I29" s="122"/>
      <c r="J29" s="122"/>
      <c r="K29" s="122"/>
      <c r="L29" s="122"/>
      <c r="M29" s="116"/>
      <c r="N29" s="74"/>
    </row>
    <row r="30" spans="1:14" ht="20.45" customHeight="1" thickBot="1" x14ac:dyDescent="0.3">
      <c r="A30" s="44"/>
      <c r="B30" s="116"/>
      <c r="C30" s="506" t="s">
        <v>80</v>
      </c>
      <c r="D30" s="507"/>
      <c r="E30" s="508" t="s">
        <v>71</v>
      </c>
      <c r="F30" s="509"/>
      <c r="G30" s="116"/>
      <c r="H30" s="116"/>
      <c r="I30" s="116"/>
      <c r="J30" s="116"/>
      <c r="K30" s="116"/>
      <c r="L30" s="116"/>
      <c r="M30" s="116"/>
      <c r="N30" s="74"/>
    </row>
    <row r="31" spans="1:14" ht="23.25" thickBot="1" x14ac:dyDescent="0.3">
      <c r="A31" s="44"/>
      <c r="B31" s="116"/>
      <c r="C31" s="123" t="s">
        <v>72</v>
      </c>
      <c r="D31" s="124" t="s">
        <v>73</v>
      </c>
      <c r="E31" s="124" t="s">
        <v>72</v>
      </c>
      <c r="F31" s="124" t="s">
        <v>73</v>
      </c>
      <c r="G31" s="116"/>
      <c r="H31" s="116"/>
      <c r="I31" s="116"/>
      <c r="J31" s="116"/>
      <c r="K31" s="116"/>
      <c r="L31" s="116"/>
      <c r="M31" s="116"/>
      <c r="N31" s="74"/>
    </row>
    <row r="32" spans="1:14" ht="23.25" thickBot="1" x14ac:dyDescent="0.3">
      <c r="A32" s="44"/>
      <c r="B32" s="116"/>
      <c r="C32" s="125" t="s">
        <v>74</v>
      </c>
      <c r="D32" s="112">
        <v>1.3</v>
      </c>
      <c r="E32" s="112" t="s">
        <v>75</v>
      </c>
      <c r="F32" s="112">
        <v>1.2</v>
      </c>
      <c r="G32" s="116"/>
      <c r="H32" s="116"/>
      <c r="I32" s="116"/>
      <c r="J32" s="116"/>
      <c r="K32" s="116"/>
      <c r="L32" s="116"/>
      <c r="M32" s="116"/>
      <c r="N32" s="74"/>
    </row>
    <row r="33" spans="1:14" ht="23.25" thickBot="1" x14ac:dyDescent="0.3">
      <c r="A33" s="44"/>
      <c r="B33" s="116"/>
      <c r="C33" s="125" t="s">
        <v>76</v>
      </c>
      <c r="D33" s="112">
        <v>1.4</v>
      </c>
      <c r="E33" s="112" t="s">
        <v>74</v>
      </c>
      <c r="F33" s="112">
        <v>1.4</v>
      </c>
      <c r="G33" s="116"/>
      <c r="H33" s="116"/>
      <c r="I33" s="116"/>
      <c r="J33" s="116"/>
      <c r="K33" s="116"/>
      <c r="L33" s="116"/>
      <c r="M33" s="116"/>
      <c r="N33" s="74"/>
    </row>
    <row r="34" spans="1:14" ht="23.25" thickBot="1" x14ac:dyDescent="0.3">
      <c r="A34" s="44"/>
      <c r="B34" s="116"/>
      <c r="C34" s="125" t="s">
        <v>77</v>
      </c>
      <c r="D34" s="112">
        <v>1.5</v>
      </c>
      <c r="E34" s="112" t="s">
        <v>76</v>
      </c>
      <c r="F34" s="112">
        <v>1.5</v>
      </c>
      <c r="G34" s="116"/>
      <c r="H34" s="116"/>
      <c r="I34" s="116"/>
      <c r="J34" s="116"/>
      <c r="K34" s="116"/>
      <c r="L34" s="116"/>
      <c r="M34" s="116"/>
      <c r="N34" s="74"/>
    </row>
    <row r="35" spans="1:14" ht="23.25" thickBot="1" x14ac:dyDescent="0.3">
      <c r="A35" s="44"/>
      <c r="B35" s="116"/>
      <c r="C35" s="125" t="s">
        <v>78</v>
      </c>
      <c r="D35" s="112">
        <v>1.6</v>
      </c>
      <c r="E35" s="112" t="s">
        <v>77</v>
      </c>
      <c r="F35" s="112">
        <v>1.9</v>
      </c>
      <c r="G35" s="116"/>
      <c r="H35" s="116"/>
      <c r="I35" s="116"/>
      <c r="J35" s="116"/>
      <c r="K35" s="116"/>
      <c r="L35" s="116"/>
      <c r="M35" s="116"/>
      <c r="N35" s="74"/>
    </row>
    <row r="36" spans="1:14" ht="23.25" thickBot="1" x14ac:dyDescent="0.3">
      <c r="A36" s="44"/>
      <c r="B36" s="116"/>
      <c r="C36" s="125" t="s">
        <v>79</v>
      </c>
      <c r="D36" s="112">
        <v>2.5</v>
      </c>
      <c r="E36" s="112" t="s">
        <v>78</v>
      </c>
      <c r="F36" s="112">
        <v>2.8</v>
      </c>
      <c r="G36" s="116"/>
      <c r="H36" s="116"/>
      <c r="I36" s="116"/>
      <c r="J36" s="116"/>
      <c r="K36" s="116"/>
      <c r="L36" s="116"/>
      <c r="M36" s="116"/>
      <c r="N36" s="74"/>
    </row>
    <row r="37" spans="1:14" x14ac:dyDescent="0.25">
      <c r="A37" s="44"/>
      <c r="B37" s="116"/>
      <c r="C37" s="116"/>
      <c r="D37" s="116"/>
      <c r="E37" s="116"/>
      <c r="F37" s="116"/>
      <c r="G37" s="116"/>
      <c r="H37" s="116"/>
      <c r="I37" s="116"/>
      <c r="J37" s="116"/>
      <c r="K37" s="116"/>
      <c r="L37" s="116"/>
      <c r="M37" s="116"/>
      <c r="N37" s="74"/>
    </row>
    <row r="38" spans="1:14" ht="15.75" thickBot="1" x14ac:dyDescent="0.3">
      <c r="A38" s="44"/>
      <c r="B38" s="491" t="s">
        <v>81</v>
      </c>
      <c r="C38" s="491"/>
      <c r="D38" s="491"/>
      <c r="E38" s="491"/>
      <c r="F38" s="491"/>
      <c r="G38" s="491"/>
      <c r="H38" s="491"/>
      <c r="I38" s="491"/>
      <c r="J38" s="491"/>
      <c r="K38" s="491"/>
      <c r="L38" s="491"/>
      <c r="M38" s="116"/>
      <c r="N38" s="74"/>
    </row>
    <row r="39" spans="1:14" ht="15" customHeight="1" thickBot="1" x14ac:dyDescent="0.3">
      <c r="A39" s="44"/>
      <c r="B39" s="492"/>
      <c r="C39" s="494" t="s">
        <v>82</v>
      </c>
      <c r="D39" s="494"/>
      <c r="E39" s="489" t="s">
        <v>83</v>
      </c>
      <c r="F39" s="489"/>
      <c r="G39" s="489"/>
      <c r="H39" s="489" t="s">
        <v>326</v>
      </c>
      <c r="I39" s="489"/>
      <c r="J39" s="489"/>
      <c r="K39" s="116"/>
      <c r="L39" s="116"/>
      <c r="M39" s="116"/>
      <c r="N39" s="74"/>
    </row>
    <row r="40" spans="1:14" ht="24.75" thickBot="1" x14ac:dyDescent="0.3">
      <c r="A40" s="44"/>
      <c r="B40" s="493"/>
      <c r="C40" s="126" t="s">
        <v>84</v>
      </c>
      <c r="D40" s="126" t="s">
        <v>85</v>
      </c>
      <c r="E40" s="494" t="s">
        <v>84</v>
      </c>
      <c r="F40" s="494"/>
      <c r="G40" s="127" t="s">
        <v>85</v>
      </c>
      <c r="H40" s="494" t="s">
        <v>84</v>
      </c>
      <c r="I40" s="494"/>
      <c r="J40" s="127" t="s">
        <v>85</v>
      </c>
      <c r="K40" s="116"/>
      <c r="L40" s="116"/>
      <c r="M40" s="116"/>
      <c r="N40" s="74"/>
    </row>
    <row r="41" spans="1:14" ht="23.25" thickBot="1" x14ac:dyDescent="0.3">
      <c r="A41" s="44"/>
      <c r="B41" s="125" t="s">
        <v>86</v>
      </c>
      <c r="C41" s="126">
        <v>350</v>
      </c>
      <c r="D41" s="126">
        <v>1300</v>
      </c>
      <c r="E41" s="494">
        <v>350</v>
      </c>
      <c r="F41" s="494"/>
      <c r="G41" s="126">
        <v>1240</v>
      </c>
      <c r="H41" s="494">
        <v>300</v>
      </c>
      <c r="I41" s="494"/>
      <c r="J41" s="126">
        <v>850</v>
      </c>
      <c r="K41" s="116"/>
      <c r="L41" s="116"/>
      <c r="M41" s="116"/>
      <c r="N41" s="74"/>
    </row>
    <row r="42" spans="1:14" ht="15.75" thickBot="1" x14ac:dyDescent="0.3">
      <c r="A42" s="44"/>
      <c r="B42" s="534" t="s">
        <v>87</v>
      </c>
      <c r="C42" s="489">
        <v>380</v>
      </c>
      <c r="D42" s="495" t="s">
        <v>88</v>
      </c>
      <c r="E42" s="494">
        <v>350</v>
      </c>
      <c r="F42" s="494"/>
      <c r="G42" s="489">
        <v>3900</v>
      </c>
      <c r="H42" s="494">
        <v>300</v>
      </c>
      <c r="I42" s="494"/>
      <c r="J42" s="489">
        <v>3800</v>
      </c>
      <c r="K42" s="116"/>
      <c r="L42" s="116"/>
      <c r="M42" s="116"/>
      <c r="N42" s="74"/>
    </row>
    <row r="43" spans="1:14" ht="15.75" thickBot="1" x14ac:dyDescent="0.3">
      <c r="A43" s="44"/>
      <c r="B43" s="535"/>
      <c r="C43" s="490"/>
      <c r="D43" s="496"/>
      <c r="E43" s="494"/>
      <c r="F43" s="494"/>
      <c r="G43" s="490"/>
      <c r="H43" s="494"/>
      <c r="I43" s="494"/>
      <c r="J43" s="490"/>
      <c r="K43" s="116"/>
      <c r="L43" s="116"/>
      <c r="M43" s="116"/>
      <c r="N43" s="74"/>
    </row>
    <row r="44" spans="1:14" x14ac:dyDescent="0.25">
      <c r="A44" s="44"/>
      <c r="B44" s="44"/>
      <c r="C44" s="44"/>
      <c r="D44" s="44"/>
      <c r="E44" s="44"/>
      <c r="F44" s="44"/>
      <c r="G44" s="44"/>
      <c r="H44" s="44"/>
      <c r="I44" s="44"/>
      <c r="J44" s="44"/>
      <c r="K44" s="44"/>
      <c r="L44" s="44"/>
      <c r="M44" s="44"/>
    </row>
    <row r="46" spans="1:14" ht="18.75" x14ac:dyDescent="0.3">
      <c r="H46" s="488" t="s">
        <v>303</v>
      </c>
      <c r="I46" s="488"/>
      <c r="J46" s="488"/>
      <c r="K46" s="488"/>
      <c r="L46" s="488"/>
      <c r="M46" s="488"/>
    </row>
    <row r="48" spans="1:14" ht="48.6" customHeight="1" x14ac:dyDescent="0.25">
      <c r="H48" s="549" t="s">
        <v>293</v>
      </c>
      <c r="I48" s="549"/>
      <c r="J48" s="549"/>
      <c r="K48" s="549"/>
      <c r="L48" s="549"/>
      <c r="M48" s="549"/>
    </row>
    <row r="50" spans="8:13" ht="17.45" customHeight="1" x14ac:dyDescent="0.25">
      <c r="H50" s="549" t="s">
        <v>294</v>
      </c>
      <c r="I50" s="549"/>
      <c r="J50" s="549"/>
      <c r="K50" s="549"/>
      <c r="L50" s="549"/>
      <c r="M50" s="549"/>
    </row>
    <row r="52" spans="8:13" x14ac:dyDescent="0.25">
      <c r="H52" s="70" t="s">
        <v>295</v>
      </c>
    </row>
    <row r="53" spans="8:13" x14ac:dyDescent="0.25">
      <c r="H53" s="70" t="s">
        <v>296</v>
      </c>
    </row>
    <row r="55" spans="8:13" x14ac:dyDescent="0.25">
      <c r="H55" s="481" t="s">
        <v>297</v>
      </c>
      <c r="I55" s="481"/>
      <c r="J55" s="481"/>
      <c r="K55" s="481"/>
      <c r="L55" s="481"/>
      <c r="M55" s="481"/>
    </row>
    <row r="57" spans="8:13" x14ac:dyDescent="0.25">
      <c r="H57" s="70" t="s">
        <v>298</v>
      </c>
    </row>
    <row r="59" spans="8:13" ht="44.25" customHeight="1" x14ac:dyDescent="0.25">
      <c r="H59" s="478" t="s">
        <v>306</v>
      </c>
      <c r="I59" s="478"/>
      <c r="J59" s="478"/>
      <c r="K59" s="478"/>
      <c r="L59" s="478"/>
      <c r="M59" s="478"/>
    </row>
    <row r="61" spans="8:13" ht="58.9" customHeight="1" x14ac:dyDescent="0.25">
      <c r="H61" s="478" t="s">
        <v>600</v>
      </c>
      <c r="I61" s="478"/>
      <c r="J61" s="478"/>
      <c r="K61" s="478"/>
      <c r="L61" s="478"/>
      <c r="M61" s="478"/>
    </row>
    <row r="63" spans="8:13" ht="27.6" customHeight="1" x14ac:dyDescent="0.25">
      <c r="H63" s="478" t="s">
        <v>314</v>
      </c>
      <c r="I63" s="478"/>
      <c r="J63" s="478"/>
      <c r="K63" s="478"/>
      <c r="L63" s="478"/>
      <c r="M63" s="478"/>
    </row>
    <row r="66" spans="2:16" ht="30.6" customHeight="1" x14ac:dyDescent="0.25">
      <c r="C66" s="478" t="s">
        <v>301</v>
      </c>
      <c r="D66" s="478"/>
      <c r="E66" s="478"/>
      <c r="F66" s="478"/>
      <c r="G66" s="478"/>
      <c r="H66" s="478"/>
      <c r="I66" s="478"/>
      <c r="J66" s="478"/>
      <c r="K66" s="478"/>
      <c r="L66" s="478"/>
      <c r="M66" s="478"/>
    </row>
    <row r="68" spans="2:16" ht="28.9" customHeight="1" x14ac:dyDescent="0.25">
      <c r="C68" s="478" t="s">
        <v>302</v>
      </c>
      <c r="D68" s="478"/>
      <c r="E68" s="478"/>
      <c r="F68" s="478"/>
      <c r="G68" s="478"/>
      <c r="H68" s="478"/>
      <c r="I68" s="478"/>
      <c r="J68" s="478"/>
      <c r="K68" s="478"/>
      <c r="L68" s="478"/>
      <c r="M68" s="478"/>
    </row>
    <row r="70" spans="2:16" ht="31.15" customHeight="1" x14ac:dyDescent="0.25">
      <c r="C70" s="478" t="s">
        <v>315</v>
      </c>
      <c r="D70" s="478"/>
      <c r="E70" s="478"/>
      <c r="F70" s="478"/>
      <c r="G70" s="478"/>
      <c r="H70" s="478"/>
      <c r="I70" s="478"/>
      <c r="J70" s="478"/>
      <c r="K70" s="478"/>
      <c r="L70" s="478"/>
      <c r="M70" s="478"/>
    </row>
    <row r="72" spans="2:16" ht="31.15" customHeight="1" x14ac:dyDescent="0.25">
      <c r="C72" s="478" t="s">
        <v>316</v>
      </c>
      <c r="D72" s="478"/>
      <c r="E72" s="478"/>
      <c r="F72" s="478"/>
      <c r="G72" s="478"/>
      <c r="H72" s="478"/>
      <c r="I72" s="478"/>
      <c r="J72" s="478"/>
      <c r="K72" s="478"/>
      <c r="L72" s="478"/>
      <c r="M72" s="478"/>
    </row>
    <row r="73" spans="2:16" ht="15.75" thickBot="1" x14ac:dyDescent="0.3"/>
    <row r="74" spans="2:16" s="78" customFormat="1" ht="14.45" customHeight="1" x14ac:dyDescent="0.2">
      <c r="B74" s="475">
        <v>1</v>
      </c>
      <c r="C74" s="75" t="s">
        <v>49</v>
      </c>
      <c r="D74" s="76"/>
      <c r="E74" s="77">
        <v>1</v>
      </c>
    </row>
    <row r="75" spans="2:16" s="78" customFormat="1" ht="12.75" x14ac:dyDescent="0.2">
      <c r="B75" s="476"/>
      <c r="C75" s="79" t="s">
        <v>53</v>
      </c>
      <c r="D75" s="80"/>
      <c r="E75" s="77">
        <v>3</v>
      </c>
    </row>
    <row r="76" spans="2:16" s="78" customFormat="1" ht="12.75" x14ac:dyDescent="0.2">
      <c r="B76" s="476"/>
      <c r="C76" s="79" t="s">
        <v>54</v>
      </c>
      <c r="D76" s="80"/>
      <c r="E76" s="77"/>
      <c r="F76" s="81"/>
      <c r="G76" s="81"/>
      <c r="H76" s="81"/>
      <c r="I76" s="81"/>
      <c r="J76" s="81"/>
      <c r="K76" s="81"/>
      <c r="L76" s="81"/>
      <c r="M76" s="81"/>
    </row>
    <row r="77" spans="2:16" s="78" customFormat="1" ht="12.75" x14ac:dyDescent="0.2">
      <c r="B77" s="476"/>
      <c r="C77" s="79" t="s">
        <v>312</v>
      </c>
      <c r="D77" s="80"/>
      <c r="E77" s="77"/>
      <c r="F77" s="81"/>
      <c r="G77" s="81"/>
      <c r="H77" s="81"/>
      <c r="I77" s="81"/>
      <c r="J77" s="81"/>
      <c r="K77" s="81"/>
      <c r="L77" s="81"/>
      <c r="M77" s="81"/>
    </row>
    <row r="78" spans="2:16" s="78" customFormat="1" ht="15" customHeight="1" thickBot="1" x14ac:dyDescent="0.3">
      <c r="B78" s="477"/>
      <c r="C78" s="82" t="s">
        <v>313</v>
      </c>
      <c r="D78" s="83"/>
      <c r="E78" s="77"/>
      <c r="F78" s="84"/>
      <c r="G78" s="85"/>
      <c r="H78" s="85"/>
      <c r="I78" s="85"/>
      <c r="J78" s="85"/>
      <c r="K78" s="85"/>
      <c r="L78" s="85"/>
      <c r="M78" s="85"/>
      <c r="P78" s="70"/>
    </row>
    <row r="79" spans="2:16" s="78" customFormat="1" ht="26.45" customHeight="1" thickBot="1" x14ac:dyDescent="0.25">
      <c r="B79" s="86">
        <v>2</v>
      </c>
      <c r="C79" s="87" t="s">
        <v>308</v>
      </c>
      <c r="D79" s="88"/>
      <c r="E79" s="77" t="b">
        <v>1</v>
      </c>
      <c r="F79" s="89" t="s">
        <v>324</v>
      </c>
      <c r="G79" s="90"/>
      <c r="H79" s="90"/>
      <c r="I79" s="90"/>
      <c r="J79" s="90"/>
      <c r="K79" s="90"/>
      <c r="L79" s="90"/>
      <c r="M79" s="91"/>
    </row>
    <row r="80" spans="2:16" ht="24.6" customHeight="1" x14ac:dyDescent="0.25">
      <c r="B80" s="475">
        <v>3</v>
      </c>
      <c r="C80" s="92" t="s">
        <v>305</v>
      </c>
      <c r="D80" s="93">
        <v>1</v>
      </c>
      <c r="E80" s="94"/>
      <c r="F80" s="81"/>
      <c r="G80" s="81"/>
      <c r="H80" s="81"/>
      <c r="I80" s="81"/>
      <c r="J80" s="81"/>
      <c r="K80" s="81"/>
      <c r="L80" s="81"/>
      <c r="M80" s="81"/>
    </row>
    <row r="81" spans="2:13" ht="24.6" customHeight="1" thickBot="1" x14ac:dyDescent="0.3">
      <c r="B81" s="477"/>
      <c r="C81" s="95" t="s">
        <v>304</v>
      </c>
      <c r="D81" s="96">
        <v>1</v>
      </c>
      <c r="E81" s="94"/>
      <c r="F81" s="479" t="s">
        <v>317</v>
      </c>
      <c r="G81" s="479"/>
      <c r="H81" s="479"/>
      <c r="I81" s="479"/>
      <c r="J81" s="479"/>
      <c r="K81" s="479"/>
      <c r="L81" s="479"/>
      <c r="M81" s="479"/>
    </row>
    <row r="82" spans="2:13" ht="30" customHeight="1" x14ac:dyDescent="0.25">
      <c r="B82" s="475">
        <v>4</v>
      </c>
      <c r="C82" s="97" t="s">
        <v>44</v>
      </c>
      <c r="D82" s="98"/>
      <c r="E82" s="94">
        <v>1</v>
      </c>
      <c r="F82" s="480" t="s">
        <v>318</v>
      </c>
      <c r="G82" s="480"/>
      <c r="H82" s="480"/>
      <c r="I82" s="480"/>
      <c r="J82" s="480"/>
      <c r="K82" s="480"/>
      <c r="L82" s="480"/>
      <c r="M82" s="480"/>
    </row>
    <row r="83" spans="2:13" ht="30" customHeight="1" x14ac:dyDescent="0.25">
      <c r="B83" s="476"/>
      <c r="C83" s="99" t="s">
        <v>45</v>
      </c>
      <c r="D83" s="100"/>
      <c r="E83" s="94"/>
      <c r="F83" s="536" t="s">
        <v>327</v>
      </c>
      <c r="G83" s="536"/>
      <c r="H83" s="536"/>
      <c r="I83" s="536"/>
      <c r="J83" s="536"/>
      <c r="K83" s="536"/>
      <c r="L83" s="536"/>
      <c r="M83" s="536"/>
    </row>
    <row r="84" spans="2:13" ht="28.9" customHeight="1" x14ac:dyDescent="0.25">
      <c r="B84" s="476"/>
      <c r="C84" s="99" t="s">
        <v>46</v>
      </c>
      <c r="D84" s="100"/>
      <c r="E84" s="94"/>
      <c r="F84" s="536" t="s">
        <v>319</v>
      </c>
      <c r="G84" s="536"/>
      <c r="H84" s="536"/>
      <c r="I84" s="536"/>
      <c r="J84" s="536"/>
      <c r="K84" s="536"/>
      <c r="L84" s="536"/>
      <c r="M84" s="536"/>
    </row>
    <row r="85" spans="2:13" ht="29.45" customHeight="1" thickBot="1" x14ac:dyDescent="0.3">
      <c r="B85" s="477"/>
      <c r="C85" s="101" t="s">
        <v>47</v>
      </c>
      <c r="D85" s="102"/>
      <c r="E85" s="94"/>
      <c r="F85" s="536" t="s">
        <v>320</v>
      </c>
      <c r="G85" s="536"/>
      <c r="H85" s="536"/>
      <c r="I85" s="536"/>
      <c r="J85" s="536"/>
      <c r="K85" s="536"/>
      <c r="L85" s="536"/>
      <c r="M85" s="536"/>
    </row>
    <row r="86" spans="2:13" ht="28.9" customHeight="1" thickBot="1" x14ac:dyDescent="0.3">
      <c r="B86" s="103">
        <v>5</v>
      </c>
      <c r="C86" s="104" t="s">
        <v>307</v>
      </c>
      <c r="D86" s="105"/>
      <c r="E86" s="94" t="b">
        <v>0</v>
      </c>
      <c r="F86" s="536" t="s">
        <v>321</v>
      </c>
      <c r="G86" s="536"/>
      <c r="H86" s="536"/>
      <c r="I86" s="536"/>
      <c r="J86" s="536"/>
      <c r="K86" s="536"/>
      <c r="L86" s="536"/>
      <c r="M86" s="536"/>
    </row>
    <row r="87" spans="2:13" ht="29.45" customHeight="1" thickBot="1" x14ac:dyDescent="0.3">
      <c r="B87" s="103">
        <v>6</v>
      </c>
      <c r="C87" s="106" t="s">
        <v>310</v>
      </c>
      <c r="D87" s="107">
        <f>SUM(IF(E74=1,IF(E79=TRUE, IF(D81 &gt; 0.85, IF(E82=1, J9 * D80 * D81, IF(E82=2, K9 *D80 * D81, IF(E82=3, L9 *D80 * D81, IF(E82=4, M9 *D80 * D81)))), IF(E82=1, F9 * D80 * D81, IF(E82=2, G9 *D80 * D81, IF(E82=3, H9 *D80 * D81, IF(E82=4, I9 *D80 * D81))))), IF(D81 &gt; 0.85, IF(E82=1, J10 * D80 * D81, IF(E82=2, K10 *D80 * D81, IF(E82=3, L10 *D80 * D81, IF(E82=4, M10 *D80 * D81)))), IF(E82=1, F10 * D80 * D81, IF(E82=2, G10 *D80 * D81, IF(E82=3, H10 *D80 * D81, IF(E82=4, I10 *D80 * D81)))))), IF(E74=2,IF(E79=TRUE, IF(D81 &gt; 0.85, IF(E82=1, J11 * D80 * D81, IF(E82=2, K11 *D80 * D81, IF(E82=3, L11 *D80 * D81, IF(E82=4, M11 *D80 * D81)))), IF(E82=1, F11 * D80 * D81, IF(E82=2, G11 *D80 * D81, IF(E82=3, H11 *D80 * D81, IF(E82=4, I11 *D80 * D81))))), IF(D81 &gt; 0.85, IF(E82=1, J12 * D80 * D81, IF(E82=2, K12 *D80 * D81, IF(E82=3, L12 *D80 * D81, IF(E82=4, M12 *D80 * D81)))), IF(E82=1, F12 * D80 * D81, IF(E82=2, G12 *D80 * D81, IF(E82=3, H12 *D80 * D81, IF(E82=4, I12 *D80 * D81)))))), IF(E74=3,IF(E79=TRUE, IF(D81 &gt; 0.85, IF(E82=1, J13 * D80 * D81, IF(E82=2, K13*D80 * D81, IF(E82=3, L13 *D80 * D81, IF(E82=4, M13 *D80 * D81)))), IF(E82=1, F13 * D80 * D81, IF(E82=2, G13 *D80 * D81, IF(E82=3, H13 *D80 * D81, IF(E82=4, I13 *D80 * D81))))), IF(D81 &gt; 0.85, IF(E82=1, J14 * D80 * D81, IF(E82=2, K14 *D80 * D81, IF(E82=3, L14 *D80 * D81, IF(E82=4, M14 *D80 * D81)))), IF(E82=1, F14 * D80 * D81, IF(E82=2, G14 *D80 * D81, IF(E82=3, H14 *D80 * D81, IF(E82=4, I14 *D80 * D81)))))), IF(E74=4,IF(E79=TRUE, IF(D81 &gt; 0.85, IF(E82=1, J15 * D80 * D81, IF(E82=2, K15 *D80 * D81, IF(E82=3, L15 *D80 * D81, IF(E82=4, M15 *D80 * D81)))), IF(E82=1, F15 * D80 * D81, IF(E82=2, G15 *D80 * D81, IF(E82=3, H15 *D80 * D81, IF(E82=4, I15 *D80 * D81))))), IF(D81 &gt; 0.85, IF(E82=1, J16 * D80 * D81, IF(E82=2, K16 *D80 * D81, IF(E82=3, L16 *D80 * D81, IF(E82=4, M16 *D80 * D81)))), IF(E82=1, F16 * D80 * D81, IF(E82=2, G16 *D80 * D81, IF(E82=3, H16 *D80 * D81, IF(E82=4, I16 *D80 * D81)))))),  IF(D81 &gt; 0.85, "-", IF(E82=1, F17 * D80 * D81, IF(E82=2, G17 *D80 * D81, IF(E82=3, H17 *D80 * D81,  I17 *D80 * D81)))))))), IF(E86=TRUE, F18, 0))</f>
        <v>21833</v>
      </c>
      <c r="E87" s="74"/>
      <c r="F87" s="536" t="s">
        <v>322</v>
      </c>
      <c r="G87" s="536"/>
      <c r="H87" s="536"/>
      <c r="I87" s="536"/>
      <c r="J87" s="536"/>
      <c r="K87" s="536"/>
      <c r="L87" s="536"/>
      <c r="M87" s="536"/>
    </row>
    <row r="88" spans="2:13" ht="28.9" customHeight="1" thickBot="1" x14ac:dyDescent="0.3">
      <c r="B88" s="103">
        <v>7</v>
      </c>
      <c r="C88" s="108" t="s">
        <v>309</v>
      </c>
      <c r="D88" s="109">
        <v>0</v>
      </c>
      <c r="E88" s="74"/>
      <c r="F88" s="536" t="s">
        <v>323</v>
      </c>
      <c r="G88" s="536"/>
      <c r="H88" s="536"/>
      <c r="I88" s="536"/>
      <c r="J88" s="536"/>
      <c r="K88" s="536"/>
      <c r="L88" s="536"/>
      <c r="M88" s="536"/>
    </row>
    <row r="89" spans="2:13" ht="29.45" customHeight="1" thickBot="1" x14ac:dyDescent="0.3">
      <c r="B89" s="103">
        <v>8</v>
      </c>
      <c r="C89" s="106" t="s">
        <v>311</v>
      </c>
      <c r="D89" s="107">
        <f>D87-D87*D88</f>
        <v>21833</v>
      </c>
      <c r="E89" s="74"/>
      <c r="F89" s="537" t="s">
        <v>325</v>
      </c>
      <c r="G89" s="538"/>
      <c r="H89" s="538"/>
      <c r="I89" s="538"/>
      <c r="J89" s="538"/>
      <c r="K89" s="538"/>
      <c r="L89" s="538"/>
      <c r="M89" s="539"/>
    </row>
    <row r="91" spans="2:13" x14ac:dyDescent="0.25">
      <c r="C91" s="110" t="s">
        <v>328</v>
      </c>
      <c r="D91" s="110"/>
      <c r="E91" s="110"/>
      <c r="F91" s="110"/>
      <c r="G91" s="110"/>
      <c r="H91" s="110"/>
      <c r="I91" s="110"/>
      <c r="J91" s="110"/>
    </row>
  </sheetData>
  <protectedRanges>
    <protectedRange sqref="D74:D86 D88" name="Диапазон1"/>
  </protectedRanges>
  <mergeCells count="66">
    <mergeCell ref="H39:J39"/>
    <mergeCell ref="H40:I40"/>
    <mergeCell ref="H41:I41"/>
    <mergeCell ref="H42:I43"/>
    <mergeCell ref="J42:J43"/>
    <mergeCell ref="B42:B43"/>
    <mergeCell ref="C42:C43"/>
    <mergeCell ref="B15:B16"/>
    <mergeCell ref="F88:M88"/>
    <mergeCell ref="F89:M89"/>
    <mergeCell ref="F83:M83"/>
    <mergeCell ref="F84:M84"/>
    <mergeCell ref="F85:M85"/>
    <mergeCell ref="F86:M86"/>
    <mergeCell ref="F87:M87"/>
    <mergeCell ref="D23:F25"/>
    <mergeCell ref="H48:M48"/>
    <mergeCell ref="H50:M50"/>
    <mergeCell ref="D26:J26"/>
    <mergeCell ref="G23:G25"/>
    <mergeCell ref="B28:L28"/>
    <mergeCell ref="F5:M5"/>
    <mergeCell ref="B5:B8"/>
    <mergeCell ref="C5:C8"/>
    <mergeCell ref="E5:E8"/>
    <mergeCell ref="B9:B10"/>
    <mergeCell ref="D5:D8"/>
    <mergeCell ref="C9:C10"/>
    <mergeCell ref="F6:I6"/>
    <mergeCell ref="J6:M6"/>
    <mergeCell ref="B11:B12"/>
    <mergeCell ref="B13:B14"/>
    <mergeCell ref="F18:M18"/>
    <mergeCell ref="D22:F22"/>
    <mergeCell ref="G22:J22"/>
    <mergeCell ref="C11:C12"/>
    <mergeCell ref="C13:C14"/>
    <mergeCell ref="C15:C16"/>
    <mergeCell ref="H55:M55"/>
    <mergeCell ref="F7:I7"/>
    <mergeCell ref="J7:M7"/>
    <mergeCell ref="H46:M46"/>
    <mergeCell ref="G42:G43"/>
    <mergeCell ref="B38:L38"/>
    <mergeCell ref="B39:B40"/>
    <mergeCell ref="C39:D39"/>
    <mergeCell ref="E40:F40"/>
    <mergeCell ref="E41:F41"/>
    <mergeCell ref="E39:G39"/>
    <mergeCell ref="E42:F43"/>
    <mergeCell ref="D42:D43"/>
    <mergeCell ref="H23:J25"/>
    <mergeCell ref="C30:D30"/>
    <mergeCell ref="E30:F30"/>
    <mergeCell ref="B74:B78"/>
    <mergeCell ref="B80:B81"/>
    <mergeCell ref="B82:B85"/>
    <mergeCell ref="H59:M59"/>
    <mergeCell ref="H61:M61"/>
    <mergeCell ref="H63:M63"/>
    <mergeCell ref="C66:M66"/>
    <mergeCell ref="C68:M68"/>
    <mergeCell ref="C70:M70"/>
    <mergeCell ref="C72:M72"/>
    <mergeCell ref="F81:M81"/>
    <mergeCell ref="F82:M82"/>
  </mergeCells>
  <hyperlinks>
    <hyperlink ref="K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locked="0" defaultSize="0" autoFill="0" autoLine="0" autoPict="0">
                <anchor moveWithCells="1">
                  <from>
                    <xdr:col>3</xdr:col>
                    <xdr:colOff>333375</xdr:colOff>
                    <xdr:row>78</xdr:row>
                    <xdr:rowOff>57150</xdr:rowOff>
                  </from>
                  <to>
                    <xdr:col>4</xdr:col>
                    <xdr:colOff>161925</xdr:colOff>
                    <xdr:row>78</xdr:row>
                    <xdr:rowOff>266700</xdr:rowOff>
                  </to>
                </anchor>
              </controlPr>
            </control>
          </mc:Choice>
        </mc:AlternateContent>
        <mc:AlternateContent xmlns:mc="http://schemas.openxmlformats.org/markup-compatibility/2006">
          <mc:Choice Requires="x14">
            <control shapeId="2076" r:id="rId5" name="Option Button 28">
              <controlPr locked="0" defaultSize="0" autoFill="0" autoLine="0" autoPict="0">
                <anchor moveWithCells="1">
                  <from>
                    <xdr:col>3</xdr:col>
                    <xdr:colOff>333375</xdr:colOff>
                    <xdr:row>81</xdr:row>
                    <xdr:rowOff>95250</xdr:rowOff>
                  </from>
                  <to>
                    <xdr:col>4</xdr:col>
                    <xdr:colOff>152400</xdr:colOff>
                    <xdr:row>81</xdr:row>
                    <xdr:rowOff>304800</xdr:rowOff>
                  </to>
                </anchor>
              </controlPr>
            </control>
          </mc:Choice>
        </mc:AlternateContent>
        <mc:AlternateContent xmlns:mc="http://schemas.openxmlformats.org/markup-compatibility/2006">
          <mc:Choice Requires="x14">
            <control shapeId="2078" r:id="rId6" name="Option Button 30">
              <controlPr locked="0" defaultSize="0" autoFill="0" autoLine="0" autoPict="0">
                <anchor moveWithCells="1">
                  <from>
                    <xdr:col>3</xdr:col>
                    <xdr:colOff>333375</xdr:colOff>
                    <xdr:row>82</xdr:row>
                    <xdr:rowOff>95250</xdr:rowOff>
                  </from>
                  <to>
                    <xdr:col>4</xdr:col>
                    <xdr:colOff>152400</xdr:colOff>
                    <xdr:row>82</xdr:row>
                    <xdr:rowOff>304800</xdr:rowOff>
                  </to>
                </anchor>
              </controlPr>
            </control>
          </mc:Choice>
        </mc:AlternateContent>
        <mc:AlternateContent xmlns:mc="http://schemas.openxmlformats.org/markup-compatibility/2006">
          <mc:Choice Requires="x14">
            <control shapeId="2079" r:id="rId7" name="Option Button 31">
              <controlPr locked="0" defaultSize="0" autoFill="0" autoLine="0" autoPict="0">
                <anchor moveWithCells="1">
                  <from>
                    <xdr:col>3</xdr:col>
                    <xdr:colOff>333375</xdr:colOff>
                    <xdr:row>83</xdr:row>
                    <xdr:rowOff>95250</xdr:rowOff>
                  </from>
                  <to>
                    <xdr:col>4</xdr:col>
                    <xdr:colOff>152400</xdr:colOff>
                    <xdr:row>83</xdr:row>
                    <xdr:rowOff>304800</xdr:rowOff>
                  </to>
                </anchor>
              </controlPr>
            </control>
          </mc:Choice>
        </mc:AlternateContent>
        <mc:AlternateContent xmlns:mc="http://schemas.openxmlformats.org/markup-compatibility/2006">
          <mc:Choice Requires="x14">
            <control shapeId="2080" r:id="rId8" name="Option Button 32">
              <controlPr locked="0" defaultSize="0" autoFill="0" autoLine="0" autoPict="0">
                <anchor moveWithCells="1">
                  <from>
                    <xdr:col>3</xdr:col>
                    <xdr:colOff>333375</xdr:colOff>
                    <xdr:row>84</xdr:row>
                    <xdr:rowOff>95250</xdr:rowOff>
                  </from>
                  <to>
                    <xdr:col>4</xdr:col>
                    <xdr:colOff>152400</xdr:colOff>
                    <xdr:row>84</xdr:row>
                    <xdr:rowOff>304800</xdr:rowOff>
                  </to>
                </anchor>
              </controlPr>
            </control>
          </mc:Choice>
        </mc:AlternateContent>
        <mc:AlternateContent xmlns:mc="http://schemas.openxmlformats.org/markup-compatibility/2006">
          <mc:Choice Requires="x14">
            <control shapeId="2082" r:id="rId9" name="Check Box 34">
              <controlPr locked="0" defaultSize="0" autoFill="0" autoLine="0" autoPict="0">
                <anchor moveWithCells="1">
                  <from>
                    <xdr:col>3</xdr:col>
                    <xdr:colOff>333375</xdr:colOff>
                    <xdr:row>85</xdr:row>
                    <xdr:rowOff>85725</xdr:rowOff>
                  </from>
                  <to>
                    <xdr:col>4</xdr:col>
                    <xdr:colOff>161925</xdr:colOff>
                    <xdr:row>85</xdr:row>
                    <xdr:rowOff>285750</xdr:rowOff>
                  </to>
                </anchor>
              </controlPr>
            </control>
          </mc:Choice>
        </mc:AlternateContent>
        <mc:AlternateContent xmlns:mc="http://schemas.openxmlformats.org/markup-compatibility/2006">
          <mc:Choice Requires="x14">
            <control shapeId="2088" r:id="rId10" name="Option Button 40">
              <controlPr locked="0" defaultSize="0" autoFill="0" autoLine="0" autoPict="0">
                <anchor moveWithCells="1">
                  <from>
                    <xdr:col>3</xdr:col>
                    <xdr:colOff>333375</xdr:colOff>
                    <xdr:row>73</xdr:row>
                    <xdr:rowOff>0</xdr:rowOff>
                  </from>
                  <to>
                    <xdr:col>3</xdr:col>
                    <xdr:colOff>523875</xdr:colOff>
                    <xdr:row>74</xdr:row>
                    <xdr:rowOff>0</xdr:rowOff>
                  </to>
                </anchor>
              </controlPr>
            </control>
          </mc:Choice>
        </mc:AlternateContent>
        <mc:AlternateContent xmlns:mc="http://schemas.openxmlformats.org/markup-compatibility/2006">
          <mc:Choice Requires="x14">
            <control shapeId="2089" r:id="rId11" name="Option Button 41">
              <controlPr locked="0" defaultSize="0" autoFill="0" autoLine="0" autoPict="0">
                <anchor moveWithCells="1">
                  <from>
                    <xdr:col>3</xdr:col>
                    <xdr:colOff>333375</xdr:colOff>
                    <xdr:row>74</xdr:row>
                    <xdr:rowOff>0</xdr:rowOff>
                  </from>
                  <to>
                    <xdr:col>3</xdr:col>
                    <xdr:colOff>523875</xdr:colOff>
                    <xdr:row>75</xdr:row>
                    <xdr:rowOff>9525</xdr:rowOff>
                  </to>
                </anchor>
              </controlPr>
            </control>
          </mc:Choice>
        </mc:AlternateContent>
        <mc:AlternateContent xmlns:mc="http://schemas.openxmlformats.org/markup-compatibility/2006">
          <mc:Choice Requires="x14">
            <control shapeId="2090" r:id="rId12" name="Option Button 42">
              <controlPr locked="0" defaultSize="0" autoFill="0" autoLine="0" autoPict="0">
                <anchor moveWithCells="1">
                  <from>
                    <xdr:col>3</xdr:col>
                    <xdr:colOff>333375</xdr:colOff>
                    <xdr:row>75</xdr:row>
                    <xdr:rowOff>0</xdr:rowOff>
                  </from>
                  <to>
                    <xdr:col>3</xdr:col>
                    <xdr:colOff>523875</xdr:colOff>
                    <xdr:row>76</xdr:row>
                    <xdr:rowOff>9525</xdr:rowOff>
                  </to>
                </anchor>
              </controlPr>
            </control>
          </mc:Choice>
        </mc:AlternateContent>
        <mc:AlternateContent xmlns:mc="http://schemas.openxmlformats.org/markup-compatibility/2006">
          <mc:Choice Requires="x14">
            <control shapeId="2091" r:id="rId13" name="Option Button 43">
              <controlPr locked="0" defaultSize="0" autoFill="0" autoLine="0" autoPict="0">
                <anchor moveWithCells="1">
                  <from>
                    <xdr:col>3</xdr:col>
                    <xdr:colOff>333375</xdr:colOff>
                    <xdr:row>76</xdr:row>
                    <xdr:rowOff>0</xdr:rowOff>
                  </from>
                  <to>
                    <xdr:col>3</xdr:col>
                    <xdr:colOff>523875</xdr:colOff>
                    <xdr:row>77</xdr:row>
                    <xdr:rowOff>9525</xdr:rowOff>
                  </to>
                </anchor>
              </controlPr>
            </control>
          </mc:Choice>
        </mc:AlternateContent>
        <mc:AlternateContent xmlns:mc="http://schemas.openxmlformats.org/markup-compatibility/2006">
          <mc:Choice Requires="x14">
            <control shapeId="2092" r:id="rId14" name="Option Button 44">
              <controlPr locked="0" defaultSize="0" autoFill="0" autoLine="0" autoPict="0">
                <anchor moveWithCells="1">
                  <from>
                    <xdr:col>3</xdr:col>
                    <xdr:colOff>333375</xdr:colOff>
                    <xdr:row>77</xdr:row>
                    <xdr:rowOff>0</xdr:rowOff>
                  </from>
                  <to>
                    <xdr:col>3</xdr:col>
                    <xdr:colOff>523875</xdr:colOff>
                    <xdr:row>77</xdr:row>
                    <xdr:rowOff>180975</xdr:rowOff>
                  </to>
                </anchor>
              </controlPr>
            </control>
          </mc:Choice>
        </mc:AlternateContent>
        <mc:AlternateContent xmlns:mc="http://schemas.openxmlformats.org/markup-compatibility/2006">
          <mc:Choice Requires="x14">
            <control shapeId="2093" r:id="rId15" name="Group Box 45">
              <controlPr defaultSize="0" autoFill="0" autoPict="0">
                <anchor moveWithCells="1">
                  <from>
                    <xdr:col>3</xdr:col>
                    <xdr:colOff>9525</xdr:colOff>
                    <xdr:row>72</xdr:row>
                    <xdr:rowOff>180975</xdr:rowOff>
                  </from>
                  <to>
                    <xdr:col>4</xdr:col>
                    <xdr:colOff>0</xdr:colOff>
                    <xdr:row>77</xdr:row>
                    <xdr:rowOff>180975</xdr:rowOff>
                  </to>
                </anchor>
              </controlPr>
            </control>
          </mc:Choice>
        </mc:AlternateContent>
        <mc:AlternateContent xmlns:mc="http://schemas.openxmlformats.org/markup-compatibility/2006">
          <mc:Choice Requires="x14">
            <control shapeId="2094" r:id="rId16" name="Group Box 46">
              <controlPr defaultSize="0" autoFill="0" autoPict="0">
                <anchor moveWithCells="1">
                  <from>
                    <xdr:col>3</xdr:col>
                    <xdr:colOff>0</xdr:colOff>
                    <xdr:row>81</xdr:row>
                    <xdr:rowOff>0</xdr:rowOff>
                  </from>
                  <to>
                    <xdr:col>4</xdr:col>
                    <xdr:colOff>0</xdr:colOff>
                    <xdr:row>85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5"/>
  <sheetViews>
    <sheetView showGridLines="0" zoomScaleNormal="100" zoomScaleSheetLayoutView="100" workbookViewId="0">
      <selection activeCell="J17" sqref="J17"/>
    </sheetView>
  </sheetViews>
  <sheetFormatPr defaultColWidth="9.140625" defaultRowHeight="15" x14ac:dyDescent="0.25"/>
  <cols>
    <col min="1" max="1" width="2.7109375" style="70" customWidth="1"/>
    <col min="2" max="2" width="6.5703125" style="70" customWidth="1"/>
    <col min="3" max="3" width="98.7109375" style="70" customWidth="1"/>
    <col min="4" max="4" width="10.28515625" style="70" customWidth="1"/>
    <col min="5" max="5" width="5.85546875" style="70" customWidth="1"/>
    <col min="6" max="6" width="13.28515625" style="70" customWidth="1"/>
    <col min="7" max="7" width="2.5703125" style="70" customWidth="1"/>
    <col min="8" max="8" width="20.28515625" style="70" customWidth="1"/>
    <col min="9" max="16384" width="9.140625" style="70"/>
  </cols>
  <sheetData>
    <row r="1" spans="1:10" ht="14.45" x14ac:dyDescent="0.3">
      <c r="A1" s="44"/>
      <c r="B1" s="44"/>
      <c r="C1" s="44"/>
      <c r="D1" s="44"/>
      <c r="E1" s="44"/>
      <c r="F1" s="44"/>
      <c r="G1" s="44"/>
    </row>
    <row r="2" spans="1:10" x14ac:dyDescent="0.25">
      <c r="A2" s="44"/>
      <c r="B2" s="49" t="s">
        <v>89</v>
      </c>
      <c r="C2" s="44"/>
      <c r="D2" s="46" t="s">
        <v>543</v>
      </c>
      <c r="E2" s="44"/>
      <c r="F2" s="44"/>
      <c r="G2" s="44"/>
      <c r="H2" s="129"/>
      <c r="I2" s="129"/>
      <c r="J2" s="129"/>
    </row>
    <row r="3" spans="1:10" x14ac:dyDescent="0.25">
      <c r="A3" s="44"/>
      <c r="B3" s="49"/>
      <c r="C3" s="44"/>
      <c r="D3" s="44"/>
      <c r="E3" s="44"/>
      <c r="F3" s="62" t="s">
        <v>191</v>
      </c>
      <c r="G3" s="44"/>
    </row>
    <row r="4" spans="1:10" thickBot="1" x14ac:dyDescent="0.35">
      <c r="A4" s="44"/>
      <c r="B4" s="44"/>
      <c r="C4" s="44"/>
      <c r="D4" s="44"/>
      <c r="E4" s="44"/>
      <c r="F4" s="44"/>
      <c r="G4" s="44"/>
    </row>
    <row r="5" spans="1:10" ht="39" customHeight="1" thickBot="1" x14ac:dyDescent="0.3">
      <c r="A5" s="44"/>
      <c r="B5" s="59" t="s">
        <v>0</v>
      </c>
      <c r="C5" s="59" t="s">
        <v>1</v>
      </c>
      <c r="D5" s="59" t="s">
        <v>37</v>
      </c>
      <c r="E5" s="59" t="s">
        <v>2</v>
      </c>
      <c r="F5" s="56" t="s">
        <v>41</v>
      </c>
      <c r="G5" s="44"/>
    </row>
    <row r="6" spans="1:10" ht="15.75" thickBot="1" x14ac:dyDescent="0.3">
      <c r="A6" s="44"/>
      <c r="B6" s="54">
        <v>1</v>
      </c>
      <c r="C6" s="55" t="s">
        <v>90</v>
      </c>
      <c r="D6" s="51" t="s">
        <v>6</v>
      </c>
      <c r="E6" s="52" t="s">
        <v>5</v>
      </c>
      <c r="F6" s="161">
        <v>1476</v>
      </c>
      <c r="G6" s="44"/>
    </row>
    <row r="7" spans="1:10" ht="15.75" thickBot="1" x14ac:dyDescent="0.3">
      <c r="A7" s="44"/>
      <c r="B7" s="54">
        <v>2</v>
      </c>
      <c r="C7" s="55" t="s">
        <v>91</v>
      </c>
      <c r="D7" s="51" t="s">
        <v>6</v>
      </c>
      <c r="E7" s="52" t="s">
        <v>5</v>
      </c>
      <c r="F7" s="161">
        <v>727</v>
      </c>
      <c r="G7" s="44"/>
    </row>
    <row r="8" spans="1:10" ht="15.75" thickBot="1" x14ac:dyDescent="0.3">
      <c r="A8" s="44"/>
      <c r="B8" s="54">
        <v>3</v>
      </c>
      <c r="C8" s="55" t="s">
        <v>92</v>
      </c>
      <c r="D8" s="130">
        <v>1000</v>
      </c>
      <c r="E8" s="52" t="s">
        <v>5</v>
      </c>
      <c r="F8" s="161">
        <v>14</v>
      </c>
      <c r="G8" s="44"/>
    </row>
    <row r="9" spans="1:10" ht="15.75" thickBot="1" x14ac:dyDescent="0.3">
      <c r="A9" s="44"/>
      <c r="B9" s="54">
        <v>4</v>
      </c>
      <c r="C9" s="55" t="s">
        <v>93</v>
      </c>
      <c r="D9" s="130">
        <v>1000</v>
      </c>
      <c r="E9" s="52" t="s">
        <v>5</v>
      </c>
      <c r="F9" s="161">
        <v>14</v>
      </c>
      <c r="G9" s="44"/>
    </row>
    <row r="10" spans="1:10" ht="15.75" thickBot="1" x14ac:dyDescent="0.3">
      <c r="A10" s="44"/>
      <c r="B10" s="54">
        <v>5</v>
      </c>
      <c r="C10" s="55" t="s">
        <v>94</v>
      </c>
      <c r="D10" s="130">
        <v>1000</v>
      </c>
      <c r="E10" s="52" t="s">
        <v>5</v>
      </c>
      <c r="F10" s="161">
        <v>21</v>
      </c>
      <c r="G10" s="44"/>
    </row>
    <row r="11" spans="1:10" ht="15.75" thickBot="1" x14ac:dyDescent="0.3">
      <c r="A11" s="44"/>
      <c r="B11" s="54">
        <v>6</v>
      </c>
      <c r="C11" s="55" t="s">
        <v>95</v>
      </c>
      <c r="D11" s="130">
        <v>1000</v>
      </c>
      <c r="E11" s="52" t="s">
        <v>5</v>
      </c>
      <c r="F11" s="161">
        <v>25</v>
      </c>
      <c r="G11" s="44"/>
    </row>
    <row r="12" spans="1:10" ht="15.75" thickBot="1" x14ac:dyDescent="0.3">
      <c r="A12" s="44"/>
      <c r="B12" s="54">
        <v>7</v>
      </c>
      <c r="C12" s="55" t="s">
        <v>96</v>
      </c>
      <c r="D12" s="130">
        <v>2000</v>
      </c>
      <c r="E12" s="52" t="s">
        <v>5</v>
      </c>
      <c r="F12" s="161">
        <v>14</v>
      </c>
      <c r="G12" s="44"/>
    </row>
    <row r="13" spans="1:10" ht="15.75" thickBot="1" x14ac:dyDescent="0.3">
      <c r="A13" s="44"/>
      <c r="B13" s="54">
        <v>8</v>
      </c>
      <c r="C13" s="55" t="s">
        <v>97</v>
      </c>
      <c r="D13" s="130">
        <v>2000</v>
      </c>
      <c r="E13" s="52" t="s">
        <v>5</v>
      </c>
      <c r="F13" s="161">
        <v>14</v>
      </c>
      <c r="G13" s="44"/>
    </row>
    <row r="14" spans="1:10" ht="15.75" thickBot="1" x14ac:dyDescent="0.3">
      <c r="A14" s="44"/>
      <c r="B14" s="54">
        <v>9</v>
      </c>
      <c r="C14" s="55" t="s">
        <v>98</v>
      </c>
      <c r="D14" s="130">
        <v>2000</v>
      </c>
      <c r="E14" s="52" t="s">
        <v>5</v>
      </c>
      <c r="F14" s="161">
        <v>21</v>
      </c>
      <c r="G14" s="44"/>
    </row>
    <row r="15" spans="1:10" ht="15.75" thickBot="1" x14ac:dyDescent="0.3">
      <c r="A15" s="44"/>
      <c r="B15" s="54">
        <v>10</v>
      </c>
      <c r="C15" s="55" t="s">
        <v>99</v>
      </c>
      <c r="D15" s="130">
        <v>2000</v>
      </c>
      <c r="E15" s="52" t="s">
        <v>5</v>
      </c>
      <c r="F15" s="161">
        <v>25</v>
      </c>
      <c r="G15" s="44"/>
    </row>
    <row r="16" spans="1:10" ht="15.75" thickBot="1" x14ac:dyDescent="0.3">
      <c r="A16" s="44"/>
      <c r="B16" s="155">
        <v>11</v>
      </c>
      <c r="C16" s="55" t="s">
        <v>100</v>
      </c>
      <c r="D16" s="156" t="s">
        <v>6</v>
      </c>
      <c r="E16" s="52" t="s">
        <v>51</v>
      </c>
      <c r="F16" s="161">
        <v>9480</v>
      </c>
      <c r="G16" s="44"/>
    </row>
    <row r="17" spans="1:7" ht="15.75" thickBot="1" x14ac:dyDescent="0.3">
      <c r="A17" s="44"/>
      <c r="B17" s="155">
        <v>12</v>
      </c>
      <c r="C17" s="55" t="s">
        <v>101</v>
      </c>
      <c r="D17" s="156" t="s">
        <v>6</v>
      </c>
      <c r="E17" s="52" t="s">
        <v>5</v>
      </c>
      <c r="F17" s="161">
        <v>1711</v>
      </c>
      <c r="G17" s="44"/>
    </row>
    <row r="18" spans="1:7" ht="15.75" thickBot="1" x14ac:dyDescent="0.3">
      <c r="A18" s="44"/>
      <c r="B18" s="155">
        <v>13</v>
      </c>
      <c r="C18" s="55" t="s">
        <v>395</v>
      </c>
      <c r="D18" s="156" t="s">
        <v>6</v>
      </c>
      <c r="E18" s="52" t="s">
        <v>5</v>
      </c>
      <c r="F18" s="161">
        <v>1855</v>
      </c>
      <c r="G18" s="44"/>
    </row>
    <row r="19" spans="1:7" ht="15.75" thickBot="1" x14ac:dyDescent="0.3">
      <c r="A19" s="44"/>
      <c r="B19" s="54">
        <v>14</v>
      </c>
      <c r="C19" s="55" t="s">
        <v>396</v>
      </c>
      <c r="D19" s="51" t="s">
        <v>6</v>
      </c>
      <c r="E19" s="52" t="s">
        <v>5</v>
      </c>
      <c r="F19" s="161">
        <v>639</v>
      </c>
      <c r="G19" s="44"/>
    </row>
    <row r="20" spans="1:7" ht="15.75" thickBot="1" x14ac:dyDescent="0.3">
      <c r="A20" s="44"/>
      <c r="B20" s="54">
        <v>15</v>
      </c>
      <c r="C20" s="55" t="s">
        <v>102</v>
      </c>
      <c r="D20" s="51" t="s">
        <v>6</v>
      </c>
      <c r="E20" s="52" t="s">
        <v>5</v>
      </c>
      <c r="F20" s="161">
        <v>1035</v>
      </c>
      <c r="G20" s="44"/>
    </row>
    <row r="21" spans="1:7" ht="15.75" thickBot="1" x14ac:dyDescent="0.3">
      <c r="A21" s="44"/>
      <c r="B21" s="54">
        <v>16</v>
      </c>
      <c r="C21" s="55" t="s">
        <v>103</v>
      </c>
      <c r="D21" s="51" t="s">
        <v>6</v>
      </c>
      <c r="E21" s="52" t="s">
        <v>5</v>
      </c>
      <c r="F21" s="161">
        <v>226</v>
      </c>
      <c r="G21" s="44"/>
    </row>
    <row r="22" spans="1:7" ht="15.75" thickBot="1" x14ac:dyDescent="0.3">
      <c r="A22" s="44"/>
      <c r="B22" s="54">
        <v>17</v>
      </c>
      <c r="C22" s="55" t="s">
        <v>104</v>
      </c>
      <c r="D22" s="51" t="s">
        <v>6</v>
      </c>
      <c r="E22" s="52" t="s">
        <v>5</v>
      </c>
      <c r="F22" s="161">
        <v>972</v>
      </c>
      <c r="G22" s="44"/>
    </row>
    <row r="23" spans="1:7" x14ac:dyDescent="0.25">
      <c r="A23" s="44"/>
      <c r="B23" s="44"/>
      <c r="C23" s="44"/>
      <c r="D23" s="44"/>
      <c r="E23" s="44"/>
      <c r="F23" s="44"/>
      <c r="G23" s="44"/>
    </row>
    <row r="24" spans="1:7" x14ac:dyDescent="0.25">
      <c r="A24" s="44"/>
      <c r="B24" s="44"/>
      <c r="C24" s="131"/>
      <c r="D24" s="44"/>
      <c r="E24" s="44"/>
      <c r="F24" s="44"/>
      <c r="G24" s="44"/>
    </row>
    <row r="25" spans="1:7" x14ac:dyDescent="0.25">
      <c r="A25" s="44"/>
      <c r="B25" s="44"/>
      <c r="C25" s="44"/>
      <c r="D25" s="44"/>
      <c r="E25" s="44"/>
      <c r="F25" s="44"/>
      <c r="G25" s="44"/>
    </row>
  </sheetData>
  <hyperlinks>
    <hyperlink ref="D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50"/>
  </sheetPr>
  <dimension ref="A1:F26"/>
  <sheetViews>
    <sheetView showGridLines="0" zoomScale="115" zoomScaleNormal="115" zoomScaleSheetLayoutView="100" workbookViewId="0">
      <selection activeCell="D2" sqref="D2"/>
    </sheetView>
  </sheetViews>
  <sheetFormatPr defaultColWidth="8.85546875" defaultRowHeight="15" x14ac:dyDescent="0.25"/>
  <cols>
    <col min="1" max="1" width="2.7109375" style="70" customWidth="1"/>
    <col min="2" max="2" width="6.5703125" style="70" customWidth="1"/>
    <col min="3" max="3" width="105.7109375" style="70" customWidth="1"/>
    <col min="4" max="4" width="6.28515625" style="70" customWidth="1"/>
    <col min="5" max="5" width="14.28515625" style="70" customWidth="1"/>
    <col min="6" max="6" width="3.42578125" style="70" customWidth="1"/>
    <col min="7" max="7" width="19.5703125" style="70" customWidth="1"/>
    <col min="8" max="16384" width="8.85546875" style="70"/>
  </cols>
  <sheetData>
    <row r="1" spans="1:6" ht="14.45" x14ac:dyDescent="0.3">
      <c r="A1" s="189"/>
      <c r="B1" s="189"/>
      <c r="C1" s="189"/>
      <c r="D1" s="189"/>
      <c r="E1" s="189"/>
      <c r="F1" s="189"/>
    </row>
    <row r="2" spans="1:6" x14ac:dyDescent="0.25">
      <c r="A2" s="189"/>
      <c r="B2" s="191" t="s">
        <v>130</v>
      </c>
      <c r="C2" s="189"/>
      <c r="D2" s="190" t="s">
        <v>543</v>
      </c>
      <c r="E2" s="216"/>
      <c r="F2" s="189"/>
    </row>
    <row r="3" spans="1:6" x14ac:dyDescent="0.25">
      <c r="A3" s="189"/>
      <c r="B3" s="191"/>
      <c r="C3" s="189"/>
      <c r="D3" s="189"/>
      <c r="E3" s="192" t="s">
        <v>464</v>
      </c>
      <c r="F3" s="189"/>
    </row>
    <row r="4" spans="1:6" thickBot="1" x14ac:dyDescent="0.35">
      <c r="A4" s="189"/>
      <c r="B4" s="189"/>
      <c r="C4" s="189"/>
      <c r="D4" s="189"/>
      <c r="E4" s="189"/>
      <c r="F4" s="189"/>
    </row>
    <row r="5" spans="1:6" s="132" customFormat="1" ht="34.9" customHeight="1" thickBot="1" x14ac:dyDescent="0.3">
      <c r="A5" s="217"/>
      <c r="B5" s="165" t="s">
        <v>0</v>
      </c>
      <c r="C5" s="165" t="s">
        <v>1</v>
      </c>
      <c r="D5" s="165" t="s">
        <v>2</v>
      </c>
      <c r="E5" s="207" t="s">
        <v>456</v>
      </c>
      <c r="F5" s="217"/>
    </row>
    <row r="6" spans="1:6" ht="15.75" thickBot="1" x14ac:dyDescent="0.3">
      <c r="A6" s="189"/>
      <c r="B6" s="199">
        <v>1</v>
      </c>
      <c r="C6" s="212" t="s">
        <v>131</v>
      </c>
      <c r="D6" s="202" t="s">
        <v>5</v>
      </c>
      <c r="E6" s="145">
        <v>865</v>
      </c>
      <c r="F6" s="189"/>
    </row>
    <row r="7" spans="1:6" ht="15.75" thickBot="1" x14ac:dyDescent="0.3">
      <c r="A7" s="189"/>
      <c r="B7" s="199">
        <v>2</v>
      </c>
      <c r="C7" s="212" t="s">
        <v>345</v>
      </c>
      <c r="D7" s="202" t="s">
        <v>5</v>
      </c>
      <c r="E7" s="202">
        <v>6</v>
      </c>
      <c r="F7" s="189"/>
    </row>
    <row r="8" spans="1:6" ht="15.75" thickBot="1" x14ac:dyDescent="0.3">
      <c r="A8" s="189"/>
      <c r="B8" s="199">
        <v>3</v>
      </c>
      <c r="C8" s="212" t="s">
        <v>132</v>
      </c>
      <c r="D8" s="202" t="s">
        <v>5</v>
      </c>
      <c r="E8" s="145">
        <v>800</v>
      </c>
      <c r="F8" s="189"/>
    </row>
    <row r="9" spans="1:6" ht="15.75" thickBot="1" x14ac:dyDescent="0.3">
      <c r="A9" s="189"/>
      <c r="B9" s="165">
        <v>4</v>
      </c>
      <c r="C9" s="214" t="s">
        <v>457</v>
      </c>
      <c r="D9" s="165" t="s">
        <v>5</v>
      </c>
      <c r="E9" s="42">
        <v>800</v>
      </c>
      <c r="F9" s="189"/>
    </row>
    <row r="10" spans="1:6" ht="23.25" thickBot="1" x14ac:dyDescent="0.3">
      <c r="A10" s="189"/>
      <c r="B10" s="199">
        <v>5</v>
      </c>
      <c r="C10" s="212" t="s">
        <v>632</v>
      </c>
      <c r="D10" s="202" t="s">
        <v>5</v>
      </c>
      <c r="E10" s="145">
        <v>1228</v>
      </c>
      <c r="F10" s="189"/>
    </row>
    <row r="11" spans="1:6" ht="15.75" thickBot="1" x14ac:dyDescent="0.3">
      <c r="A11" s="189"/>
      <c r="B11" s="165">
        <v>6</v>
      </c>
      <c r="C11" s="214" t="s">
        <v>458</v>
      </c>
      <c r="D11" s="165" t="s">
        <v>5</v>
      </c>
      <c r="E11" s="42" t="s">
        <v>790</v>
      </c>
      <c r="F11" s="189"/>
    </row>
    <row r="12" spans="1:6" ht="15.75" thickBot="1" x14ac:dyDescent="0.3">
      <c r="A12" s="189"/>
      <c r="B12" s="199">
        <v>7</v>
      </c>
      <c r="C12" s="212" t="s">
        <v>133</v>
      </c>
      <c r="D12" s="202" t="s">
        <v>5</v>
      </c>
      <c r="E12" s="202">
        <v>2630</v>
      </c>
      <c r="F12" s="189"/>
    </row>
    <row r="13" spans="1:6" ht="15.75" thickBot="1" x14ac:dyDescent="0.3">
      <c r="A13" s="189"/>
      <c r="B13" s="199">
        <v>8</v>
      </c>
      <c r="C13" s="212" t="s">
        <v>134</v>
      </c>
      <c r="D13" s="202" t="s">
        <v>5</v>
      </c>
      <c r="E13" s="145">
        <v>2222</v>
      </c>
      <c r="F13" s="189"/>
    </row>
    <row r="14" spans="1:6" ht="15.75" thickBot="1" x14ac:dyDescent="0.3">
      <c r="A14" s="189"/>
      <c r="B14" s="199">
        <v>9</v>
      </c>
      <c r="C14" s="212" t="s">
        <v>135</v>
      </c>
      <c r="D14" s="202" t="s">
        <v>5</v>
      </c>
      <c r="E14" s="202">
        <v>860</v>
      </c>
      <c r="F14" s="189"/>
    </row>
    <row r="15" spans="1:6" ht="23.25" thickBot="1" x14ac:dyDescent="0.3">
      <c r="A15" s="189"/>
      <c r="B15" s="165">
        <v>10</v>
      </c>
      <c r="C15" s="214" t="s">
        <v>614</v>
      </c>
      <c r="D15" s="165" t="s">
        <v>5</v>
      </c>
      <c r="E15" s="42">
        <v>99</v>
      </c>
      <c r="F15" s="189"/>
    </row>
    <row r="16" spans="1:6" ht="23.25" thickBot="1" x14ac:dyDescent="0.3">
      <c r="A16" s="189"/>
      <c r="B16" s="198">
        <v>11</v>
      </c>
      <c r="C16" s="218" t="s">
        <v>459</v>
      </c>
      <c r="D16" s="198" t="s">
        <v>5</v>
      </c>
      <c r="E16" s="220">
        <v>99</v>
      </c>
      <c r="F16" s="189"/>
    </row>
    <row r="17" spans="1:6" ht="15.75" thickBot="1" x14ac:dyDescent="0.3">
      <c r="A17" s="189"/>
      <c r="B17" s="165">
        <v>12</v>
      </c>
      <c r="C17" s="214" t="s">
        <v>460</v>
      </c>
      <c r="D17" s="165" t="s">
        <v>5</v>
      </c>
      <c r="E17" s="42">
        <v>501</v>
      </c>
      <c r="F17" s="189"/>
    </row>
    <row r="18" spans="1:6" ht="15.75" thickBot="1" x14ac:dyDescent="0.3">
      <c r="A18" s="189"/>
      <c r="B18" s="165">
        <v>13</v>
      </c>
      <c r="C18" s="214" t="s">
        <v>461</v>
      </c>
      <c r="D18" s="165" t="s">
        <v>5</v>
      </c>
      <c r="E18" s="42">
        <v>75</v>
      </c>
      <c r="F18" s="189"/>
    </row>
    <row r="19" spans="1:6" ht="23.25" thickBot="1" x14ac:dyDescent="0.3">
      <c r="A19" s="189"/>
      <c r="B19" s="165">
        <v>14</v>
      </c>
      <c r="C19" s="214" t="s">
        <v>462</v>
      </c>
      <c r="D19" s="165" t="s">
        <v>5</v>
      </c>
      <c r="E19" s="42">
        <v>286</v>
      </c>
      <c r="F19" s="189"/>
    </row>
    <row r="20" spans="1:6" ht="15.75" thickBot="1" x14ac:dyDescent="0.3">
      <c r="A20" s="189"/>
      <c r="B20" s="165">
        <v>15</v>
      </c>
      <c r="C20" s="214" t="s">
        <v>463</v>
      </c>
      <c r="D20" s="165" t="s">
        <v>5</v>
      </c>
      <c r="E20" s="42">
        <v>485</v>
      </c>
      <c r="F20" s="189"/>
    </row>
    <row r="21" spans="1:6" ht="23.25" thickBot="1" x14ac:dyDescent="0.3">
      <c r="A21" s="189"/>
      <c r="B21" s="165">
        <v>16</v>
      </c>
      <c r="C21" s="214" t="s">
        <v>776</v>
      </c>
      <c r="D21" s="165" t="s">
        <v>5</v>
      </c>
      <c r="E21" s="165">
        <v>3389</v>
      </c>
      <c r="F21" s="189"/>
    </row>
    <row r="22" spans="1:6" ht="23.25" thickBot="1" x14ac:dyDescent="0.3">
      <c r="A22" s="189"/>
      <c r="B22" s="165">
        <v>17</v>
      </c>
      <c r="C22" s="214" t="s">
        <v>777</v>
      </c>
      <c r="D22" s="165" t="s">
        <v>5</v>
      </c>
      <c r="E22" s="165">
        <v>490</v>
      </c>
      <c r="F22" s="189"/>
    </row>
    <row r="23" spans="1:6" x14ac:dyDescent="0.25">
      <c r="A23" s="189"/>
      <c r="B23" s="203"/>
      <c r="C23" s="219"/>
      <c r="D23" s="203"/>
      <c r="E23" s="203"/>
      <c r="F23" s="189"/>
    </row>
    <row r="24" spans="1:6" ht="33" customHeight="1" x14ac:dyDescent="0.25">
      <c r="A24" s="189"/>
      <c r="B24" s="551" t="s">
        <v>283</v>
      </c>
      <c r="C24" s="551"/>
      <c r="D24" s="551"/>
      <c r="E24" s="551"/>
      <c r="F24" s="189"/>
    </row>
    <row r="25" spans="1:6" x14ac:dyDescent="0.25">
      <c r="A25" s="189"/>
      <c r="B25" s="551" t="s">
        <v>601</v>
      </c>
      <c r="C25" s="551"/>
      <c r="D25" s="551"/>
      <c r="E25" s="551"/>
      <c r="F25" s="189"/>
    </row>
    <row r="26" spans="1:6" x14ac:dyDescent="0.25">
      <c r="A26" s="189"/>
      <c r="B26" s="189"/>
      <c r="C26" s="189"/>
      <c r="D26" s="189"/>
      <c r="E26" s="189"/>
      <c r="F26" s="189"/>
    </row>
  </sheetData>
  <mergeCells count="2">
    <mergeCell ref="B24:E24"/>
    <mergeCell ref="B25:E25"/>
  </mergeCells>
  <hyperlinks>
    <hyperlink ref="D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H20"/>
  <sheetViews>
    <sheetView showGridLines="0" zoomScaleNormal="100" zoomScaleSheetLayoutView="85" workbookViewId="0">
      <selection activeCell="I11" sqref="I11"/>
    </sheetView>
  </sheetViews>
  <sheetFormatPr defaultColWidth="8.85546875" defaultRowHeight="15" x14ac:dyDescent="0.25"/>
  <cols>
    <col min="1" max="1" width="2.7109375" style="70" customWidth="1"/>
    <col min="2" max="2" width="6.5703125" style="70" customWidth="1"/>
    <col min="3" max="3" width="80.5703125" style="70" customWidth="1"/>
    <col min="4" max="4" width="7.7109375" style="70" customWidth="1"/>
    <col min="5" max="5" width="12.140625" style="70" customWidth="1"/>
    <col min="6" max="6" width="13.140625" style="70" customWidth="1"/>
    <col min="7" max="7" width="12.7109375" style="70" customWidth="1"/>
    <col min="8" max="8" width="3.28515625" style="70" customWidth="1"/>
    <col min="9" max="9" width="23.28515625" style="70" customWidth="1"/>
    <col min="10" max="16384" width="8.85546875" style="70"/>
  </cols>
  <sheetData>
    <row r="1" spans="1:8" ht="14.45" x14ac:dyDescent="0.3">
      <c r="A1" s="44"/>
      <c r="B1" s="44"/>
      <c r="C1" s="44"/>
      <c r="D1" s="44"/>
      <c r="E1" s="44"/>
      <c r="F1" s="44"/>
      <c r="G1" s="44"/>
      <c r="H1" s="44"/>
    </row>
    <row r="2" spans="1:8" x14ac:dyDescent="0.25">
      <c r="A2" s="44"/>
      <c r="B2" s="49" t="s">
        <v>284</v>
      </c>
      <c r="C2" s="44"/>
      <c r="D2" s="44"/>
      <c r="E2" s="44"/>
      <c r="F2" s="46" t="s">
        <v>543</v>
      </c>
      <c r="G2" s="133"/>
      <c r="H2" s="44"/>
    </row>
    <row r="3" spans="1:8" x14ac:dyDescent="0.25">
      <c r="A3" s="44"/>
      <c r="B3" s="49" t="s">
        <v>783</v>
      </c>
      <c r="C3" s="44"/>
      <c r="D3" s="44"/>
      <c r="E3" s="44"/>
      <c r="F3" s="44"/>
      <c r="G3" s="62" t="s">
        <v>489</v>
      </c>
      <c r="H3" s="44"/>
    </row>
    <row r="4" spans="1:8" thickBot="1" x14ac:dyDescent="0.35">
      <c r="A4" s="44"/>
      <c r="B4" s="44"/>
      <c r="C4" s="44"/>
      <c r="D4" s="44"/>
      <c r="E4" s="44"/>
      <c r="F4" s="44"/>
      <c r="G4" s="44"/>
      <c r="H4" s="44"/>
    </row>
    <row r="5" spans="1:8" s="132" customFormat="1" ht="20.45" customHeight="1" thickBot="1" x14ac:dyDescent="0.3">
      <c r="A5" s="134"/>
      <c r="B5" s="407" t="s">
        <v>0</v>
      </c>
      <c r="C5" s="401" t="s">
        <v>136</v>
      </c>
      <c r="D5" s="401" t="s">
        <v>2</v>
      </c>
      <c r="E5" s="552" t="s">
        <v>137</v>
      </c>
      <c r="F5" s="553"/>
      <c r="G5" s="554"/>
      <c r="H5" s="134"/>
    </row>
    <row r="6" spans="1:8" s="132" customFormat="1" ht="15.75" thickBot="1" x14ac:dyDescent="0.3">
      <c r="A6" s="134"/>
      <c r="B6" s="408"/>
      <c r="C6" s="402"/>
      <c r="D6" s="402"/>
      <c r="E6" s="355" t="s">
        <v>138</v>
      </c>
      <c r="F6" s="363" t="s">
        <v>139</v>
      </c>
      <c r="G6" s="365"/>
      <c r="H6" s="134"/>
    </row>
    <row r="7" spans="1:8" s="132" customFormat="1" ht="15.75" thickBot="1" x14ac:dyDescent="0.3">
      <c r="A7" s="134"/>
      <c r="B7" s="409"/>
      <c r="C7" s="403"/>
      <c r="D7" s="403"/>
      <c r="E7" s="366"/>
      <c r="F7" s="209" t="s">
        <v>774</v>
      </c>
      <c r="G7" s="209" t="s">
        <v>775</v>
      </c>
      <c r="H7" s="134"/>
    </row>
    <row r="8" spans="1:8" s="132" customFormat="1" ht="26.45" customHeight="1" thickBot="1" x14ac:dyDescent="0.3">
      <c r="A8" s="134"/>
      <c r="B8" s="187"/>
      <c r="C8" s="188"/>
      <c r="D8" s="186"/>
      <c r="E8" s="356"/>
      <c r="F8" s="363" t="s">
        <v>773</v>
      </c>
      <c r="G8" s="365"/>
      <c r="H8" s="134"/>
    </row>
    <row r="9" spans="1:8" ht="28.9" customHeight="1" thickBot="1" x14ac:dyDescent="0.3">
      <c r="A9" s="44"/>
      <c r="B9" s="53">
        <v>1</v>
      </c>
      <c r="C9" s="60" t="s">
        <v>466</v>
      </c>
      <c r="D9" s="59" t="s">
        <v>5</v>
      </c>
      <c r="E9" s="165">
        <v>35800</v>
      </c>
      <c r="F9" s="165">
        <v>42600</v>
      </c>
      <c r="G9" s="165">
        <v>52300</v>
      </c>
      <c r="H9" s="44"/>
    </row>
    <row r="10" spans="1:8" ht="28.9" customHeight="1" thickBot="1" x14ac:dyDescent="0.3">
      <c r="A10" s="44"/>
      <c r="B10" s="53">
        <v>2</v>
      </c>
      <c r="C10" s="60" t="s">
        <v>467</v>
      </c>
      <c r="D10" s="59" t="s">
        <v>5</v>
      </c>
      <c r="E10" s="165">
        <v>73400</v>
      </c>
      <c r="F10" s="165">
        <v>80200</v>
      </c>
      <c r="G10" s="165">
        <v>87000</v>
      </c>
      <c r="H10" s="44"/>
    </row>
    <row r="11" spans="1:8" ht="28.9" customHeight="1" thickBot="1" x14ac:dyDescent="0.3">
      <c r="A11" s="44"/>
      <c r="B11" s="53">
        <v>3</v>
      </c>
      <c r="C11" s="60" t="s">
        <v>468</v>
      </c>
      <c r="D11" s="59" t="s">
        <v>5</v>
      </c>
      <c r="E11" s="165">
        <v>63500</v>
      </c>
      <c r="F11" s="165">
        <v>70300</v>
      </c>
      <c r="G11" s="165">
        <v>77000</v>
      </c>
      <c r="H11" s="44"/>
    </row>
    <row r="12" spans="1:8" ht="28.9" customHeight="1" thickBot="1" x14ac:dyDescent="0.3">
      <c r="A12" s="44"/>
      <c r="B12" s="53">
        <v>4</v>
      </c>
      <c r="C12" s="60" t="s">
        <v>469</v>
      </c>
      <c r="D12" s="59" t="s">
        <v>5</v>
      </c>
      <c r="E12" s="165">
        <v>71500</v>
      </c>
      <c r="F12" s="165">
        <v>78400</v>
      </c>
      <c r="G12" s="165">
        <v>85100</v>
      </c>
      <c r="H12" s="44"/>
    </row>
    <row r="13" spans="1:8" ht="28.9" customHeight="1" thickBot="1" x14ac:dyDescent="0.3">
      <c r="A13" s="44"/>
      <c r="B13" s="53">
        <v>5</v>
      </c>
      <c r="C13" s="60" t="s">
        <v>470</v>
      </c>
      <c r="D13" s="59" t="s">
        <v>5</v>
      </c>
      <c r="E13" s="165">
        <v>55900</v>
      </c>
      <c r="F13" s="165">
        <v>62900</v>
      </c>
      <c r="G13" s="165">
        <v>69600</v>
      </c>
      <c r="H13" s="44"/>
    </row>
    <row r="14" spans="1:8" ht="28.9" customHeight="1" thickBot="1" x14ac:dyDescent="0.3">
      <c r="A14" s="44"/>
      <c r="B14" s="53">
        <v>6</v>
      </c>
      <c r="C14" s="60" t="s">
        <v>465</v>
      </c>
      <c r="D14" s="59" t="s">
        <v>5</v>
      </c>
      <c r="E14" s="165">
        <v>30200</v>
      </c>
      <c r="F14" s="165">
        <v>37200</v>
      </c>
      <c r="G14" s="165">
        <v>44200</v>
      </c>
      <c r="H14" s="44"/>
    </row>
    <row r="15" spans="1:8" ht="28.9" customHeight="1" thickBot="1" x14ac:dyDescent="0.3">
      <c r="A15" s="44"/>
      <c r="B15" s="53">
        <v>7</v>
      </c>
      <c r="C15" s="60" t="s">
        <v>471</v>
      </c>
      <c r="D15" s="59" t="s">
        <v>5</v>
      </c>
      <c r="E15" s="165">
        <v>30200</v>
      </c>
      <c r="F15" s="165">
        <v>37200</v>
      </c>
      <c r="G15" s="165">
        <v>44200</v>
      </c>
      <c r="H15" s="44"/>
    </row>
    <row r="16" spans="1:8" ht="28.9" customHeight="1" thickBot="1" x14ac:dyDescent="0.3">
      <c r="A16" s="44"/>
      <c r="B16" s="53">
        <v>8</v>
      </c>
      <c r="C16" s="60" t="s">
        <v>472</v>
      </c>
      <c r="D16" s="59" t="s">
        <v>5</v>
      </c>
      <c r="E16" s="165">
        <v>30200</v>
      </c>
      <c r="F16" s="165">
        <v>37200</v>
      </c>
      <c r="G16" s="165">
        <v>44200</v>
      </c>
      <c r="H16" s="44"/>
    </row>
    <row r="17" spans="1:8" ht="28.9" customHeight="1" thickBot="1" x14ac:dyDescent="0.3">
      <c r="A17" s="44"/>
      <c r="B17" s="53">
        <v>9</v>
      </c>
      <c r="C17" s="60" t="s">
        <v>473</v>
      </c>
      <c r="D17" s="59" t="s">
        <v>5</v>
      </c>
      <c r="E17" s="165">
        <v>16100</v>
      </c>
      <c r="F17" s="165">
        <v>23000</v>
      </c>
      <c r="G17" s="165">
        <v>30000</v>
      </c>
      <c r="H17" s="44"/>
    </row>
    <row r="18" spans="1:8" ht="28.9" customHeight="1" thickBot="1" x14ac:dyDescent="0.3">
      <c r="A18" s="44"/>
      <c r="B18" s="53">
        <v>10</v>
      </c>
      <c r="C18" s="60" t="s">
        <v>474</v>
      </c>
      <c r="D18" s="59" t="s">
        <v>5</v>
      </c>
      <c r="E18" s="165">
        <v>15100</v>
      </c>
      <c r="F18" s="165">
        <v>22100</v>
      </c>
      <c r="G18" s="165">
        <v>29000</v>
      </c>
      <c r="H18" s="44"/>
    </row>
    <row r="19" spans="1:8" x14ac:dyDescent="0.25">
      <c r="A19" s="44"/>
      <c r="B19" s="44"/>
      <c r="C19" s="44"/>
      <c r="D19" s="44"/>
      <c r="E19" s="44"/>
      <c r="F19" s="44"/>
      <c r="G19" s="44"/>
      <c r="H19" s="44"/>
    </row>
    <row r="20" spans="1:8" ht="53.45" customHeight="1" x14ac:dyDescent="0.25">
      <c r="A20" s="44"/>
      <c r="B20" s="361" t="s">
        <v>285</v>
      </c>
      <c r="C20" s="362"/>
      <c r="D20" s="362"/>
      <c r="E20" s="362"/>
      <c r="F20" s="362"/>
      <c r="G20" s="362"/>
      <c r="H20" s="44"/>
    </row>
  </sheetData>
  <mergeCells count="8">
    <mergeCell ref="B20:G20"/>
    <mergeCell ref="F6:G6"/>
    <mergeCell ref="B5:B7"/>
    <mergeCell ref="C5:C7"/>
    <mergeCell ref="D5:D7"/>
    <mergeCell ref="E5:G5"/>
    <mergeCell ref="F8:G8"/>
    <mergeCell ref="E6:E8"/>
  </mergeCells>
  <hyperlinks>
    <hyperlink ref="F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L46"/>
  <sheetViews>
    <sheetView showGridLines="0" zoomScale="115" zoomScaleNormal="115" zoomScaleSheetLayoutView="100" workbookViewId="0">
      <selection activeCell="J2" sqref="J2"/>
    </sheetView>
  </sheetViews>
  <sheetFormatPr defaultColWidth="8.85546875" defaultRowHeight="15" x14ac:dyDescent="0.25"/>
  <cols>
    <col min="1" max="1" width="2.7109375" style="70" customWidth="1"/>
    <col min="2" max="2" width="6.5703125" style="70" customWidth="1"/>
    <col min="3" max="3" width="53.7109375" style="70" customWidth="1"/>
    <col min="4" max="4" width="7.7109375" style="70" customWidth="1"/>
    <col min="5" max="5" width="5.85546875" style="70" customWidth="1"/>
    <col min="6" max="6" width="7.42578125" style="70" customWidth="1"/>
    <col min="7" max="11" width="10.85546875" style="70" customWidth="1"/>
    <col min="12" max="12" width="3" style="70" customWidth="1"/>
    <col min="13" max="13" width="20.42578125" style="70" customWidth="1"/>
    <col min="14" max="16384" width="8.85546875" style="70"/>
  </cols>
  <sheetData>
    <row r="1" spans="1:12" ht="14.45" x14ac:dyDescent="0.3">
      <c r="A1" s="44"/>
      <c r="B1" s="44"/>
      <c r="C1" s="44"/>
      <c r="D1" s="44"/>
      <c r="E1" s="44"/>
      <c r="F1" s="44"/>
      <c r="G1" s="44"/>
      <c r="H1" s="44"/>
      <c r="I1" s="44"/>
      <c r="J1" s="44"/>
      <c r="K1" s="44"/>
      <c r="L1" s="44"/>
    </row>
    <row r="2" spans="1:12" x14ac:dyDescent="0.25">
      <c r="A2" s="44"/>
      <c r="B2" s="49" t="s">
        <v>146</v>
      </c>
      <c r="C2" s="44"/>
      <c r="D2" s="44"/>
      <c r="E2" s="44"/>
      <c r="F2" s="44"/>
      <c r="G2" s="44"/>
      <c r="H2" s="44"/>
      <c r="I2" s="44"/>
      <c r="J2" s="46" t="s">
        <v>543</v>
      </c>
      <c r="K2" s="133"/>
      <c r="L2" s="44"/>
    </row>
    <row r="3" spans="1:12" ht="14.45" x14ac:dyDescent="0.3">
      <c r="A3" s="44"/>
      <c r="B3" s="49"/>
      <c r="C3" s="44"/>
      <c r="D3" s="44"/>
      <c r="E3" s="44"/>
      <c r="F3" s="44"/>
      <c r="G3" s="44"/>
      <c r="H3" s="44"/>
      <c r="I3" s="45"/>
      <c r="J3" s="133"/>
      <c r="K3" s="133"/>
      <c r="L3" s="44"/>
    </row>
    <row r="4" spans="1:12" x14ac:dyDescent="0.25">
      <c r="A4" s="44"/>
      <c r="B4" s="49"/>
      <c r="C4" s="44"/>
      <c r="D4" s="44"/>
      <c r="E4" s="44"/>
      <c r="F4" s="44"/>
      <c r="G4" s="44"/>
      <c r="H4" s="44"/>
      <c r="I4" s="44"/>
      <c r="J4" s="44"/>
      <c r="K4" s="62" t="s">
        <v>712</v>
      </c>
      <c r="L4" s="44"/>
    </row>
    <row r="5" spans="1:12" thickBot="1" x14ac:dyDescent="0.35">
      <c r="A5" s="44"/>
      <c r="B5" s="44"/>
      <c r="C5" s="44"/>
      <c r="D5" s="44"/>
      <c r="E5" s="44"/>
      <c r="F5" s="44"/>
      <c r="G5" s="44"/>
      <c r="H5" s="44"/>
      <c r="I5" s="44"/>
      <c r="J5" s="44"/>
      <c r="K5" s="44"/>
      <c r="L5" s="44"/>
    </row>
    <row r="6" spans="1:12" ht="15.75" thickBot="1" x14ac:dyDescent="0.3">
      <c r="A6" s="44"/>
      <c r="B6" s="401" t="s">
        <v>0</v>
      </c>
      <c r="C6" s="401" t="s">
        <v>147</v>
      </c>
      <c r="D6" s="557" t="s">
        <v>35</v>
      </c>
      <c r="E6" s="401" t="s">
        <v>2</v>
      </c>
      <c r="F6" s="552" t="s">
        <v>137</v>
      </c>
      <c r="G6" s="553"/>
      <c r="H6" s="553"/>
      <c r="I6" s="553"/>
      <c r="J6" s="553"/>
      <c r="K6" s="554"/>
      <c r="L6" s="44"/>
    </row>
    <row r="7" spans="1:12" ht="55.15" customHeight="1" thickBot="1" x14ac:dyDescent="0.3">
      <c r="A7" s="44"/>
      <c r="B7" s="402"/>
      <c r="C7" s="402"/>
      <c r="D7" s="558"/>
      <c r="E7" s="403"/>
      <c r="F7" s="72" t="s">
        <v>36</v>
      </c>
      <c r="G7" s="59" t="s">
        <v>148</v>
      </c>
      <c r="H7" s="59" t="s">
        <v>149</v>
      </c>
      <c r="I7" s="59" t="s">
        <v>150</v>
      </c>
      <c r="J7" s="59" t="s">
        <v>151</v>
      </c>
      <c r="K7" s="56" t="s">
        <v>179</v>
      </c>
      <c r="L7" s="44"/>
    </row>
    <row r="8" spans="1:12" ht="15" customHeight="1" thickBot="1" x14ac:dyDescent="0.3">
      <c r="A8" s="44"/>
      <c r="B8" s="401">
        <v>1</v>
      </c>
      <c r="C8" s="437" t="s">
        <v>475</v>
      </c>
      <c r="D8" s="401">
        <v>30</v>
      </c>
      <c r="E8" s="407" t="s">
        <v>5</v>
      </c>
      <c r="F8" s="52">
        <v>90</v>
      </c>
      <c r="G8" s="161">
        <v>301</v>
      </c>
      <c r="H8" s="162">
        <v>317</v>
      </c>
      <c r="I8" s="161">
        <v>975</v>
      </c>
      <c r="J8" s="161" t="s">
        <v>6</v>
      </c>
      <c r="K8" s="161">
        <v>230</v>
      </c>
      <c r="L8" s="44"/>
    </row>
    <row r="9" spans="1:12" ht="15.75" thickBot="1" x14ac:dyDescent="0.3">
      <c r="A9" s="44"/>
      <c r="B9" s="403"/>
      <c r="C9" s="438"/>
      <c r="D9" s="403"/>
      <c r="E9" s="409"/>
      <c r="F9" s="52">
        <v>100</v>
      </c>
      <c r="G9" s="161">
        <v>328</v>
      </c>
      <c r="H9" s="162">
        <v>348</v>
      </c>
      <c r="I9" s="161">
        <v>1002</v>
      </c>
      <c r="J9" s="161" t="s">
        <v>6</v>
      </c>
      <c r="K9" s="161">
        <v>255</v>
      </c>
      <c r="L9" s="44"/>
    </row>
    <row r="10" spans="1:12" ht="15.75" thickBot="1" x14ac:dyDescent="0.3">
      <c r="A10" s="44"/>
      <c r="B10" s="401">
        <v>2</v>
      </c>
      <c r="C10" s="555" t="s">
        <v>152</v>
      </c>
      <c r="D10" s="401" t="s">
        <v>6</v>
      </c>
      <c r="E10" s="401" t="s">
        <v>5</v>
      </c>
      <c r="F10" s="135" t="s">
        <v>153</v>
      </c>
      <c r="G10" s="161">
        <v>62</v>
      </c>
      <c r="H10" s="162">
        <v>61</v>
      </c>
      <c r="I10" s="161" t="s">
        <v>6</v>
      </c>
      <c r="J10" s="161">
        <v>86</v>
      </c>
      <c r="K10" s="162">
        <v>62</v>
      </c>
      <c r="L10" s="44"/>
    </row>
    <row r="11" spans="1:12" ht="15.75" thickBot="1" x14ac:dyDescent="0.3">
      <c r="A11" s="44"/>
      <c r="B11" s="403"/>
      <c r="C11" s="556"/>
      <c r="D11" s="403"/>
      <c r="E11" s="403"/>
      <c r="F11" s="135" t="s">
        <v>154</v>
      </c>
      <c r="G11" s="161">
        <v>90</v>
      </c>
      <c r="H11" s="162">
        <v>88</v>
      </c>
      <c r="I11" s="161" t="s">
        <v>6</v>
      </c>
      <c r="J11" s="161">
        <v>124</v>
      </c>
      <c r="K11" s="162">
        <v>90</v>
      </c>
      <c r="L11" s="44"/>
    </row>
    <row r="12" spans="1:12" ht="15.75" thickBot="1" x14ac:dyDescent="0.3">
      <c r="A12" s="44"/>
      <c r="B12" s="401">
        <v>3</v>
      </c>
      <c r="C12" s="555" t="s">
        <v>155</v>
      </c>
      <c r="D12" s="401" t="s">
        <v>6</v>
      </c>
      <c r="E12" s="401" t="s">
        <v>5</v>
      </c>
      <c r="F12" s="135" t="s">
        <v>153</v>
      </c>
      <c r="G12" s="161">
        <v>89</v>
      </c>
      <c r="H12" s="162">
        <v>87</v>
      </c>
      <c r="I12" s="161" t="s">
        <v>6</v>
      </c>
      <c r="J12" s="161">
        <v>122</v>
      </c>
      <c r="K12" s="162">
        <v>89</v>
      </c>
      <c r="L12" s="44"/>
    </row>
    <row r="13" spans="1:12" ht="15.75" thickBot="1" x14ac:dyDescent="0.3">
      <c r="A13" s="44"/>
      <c r="B13" s="403"/>
      <c r="C13" s="556"/>
      <c r="D13" s="403"/>
      <c r="E13" s="403"/>
      <c r="F13" s="135" t="s">
        <v>154</v>
      </c>
      <c r="G13" s="161">
        <v>123</v>
      </c>
      <c r="H13" s="162">
        <v>120</v>
      </c>
      <c r="I13" s="161" t="s">
        <v>6</v>
      </c>
      <c r="J13" s="161">
        <v>171</v>
      </c>
      <c r="K13" s="162">
        <v>123</v>
      </c>
      <c r="L13" s="44"/>
    </row>
    <row r="14" spans="1:12" ht="15.75" thickBot="1" x14ac:dyDescent="0.3">
      <c r="A14" s="44"/>
      <c r="B14" s="401">
        <v>4</v>
      </c>
      <c r="C14" s="555" t="s">
        <v>156</v>
      </c>
      <c r="D14" s="401" t="s">
        <v>6</v>
      </c>
      <c r="E14" s="401" t="s">
        <v>5</v>
      </c>
      <c r="F14" s="135" t="s">
        <v>153</v>
      </c>
      <c r="G14" s="161" t="s">
        <v>6</v>
      </c>
      <c r="H14" s="162" t="s">
        <v>6</v>
      </c>
      <c r="I14" s="161">
        <v>128</v>
      </c>
      <c r="J14" s="161" t="s">
        <v>6</v>
      </c>
      <c r="K14" s="162" t="s">
        <v>6</v>
      </c>
      <c r="L14" s="44"/>
    </row>
    <row r="15" spans="1:12" ht="15.75" thickBot="1" x14ac:dyDescent="0.3">
      <c r="A15" s="44"/>
      <c r="B15" s="403"/>
      <c r="C15" s="556"/>
      <c r="D15" s="403"/>
      <c r="E15" s="403"/>
      <c r="F15" s="135" t="s">
        <v>154</v>
      </c>
      <c r="G15" s="161" t="s">
        <v>6</v>
      </c>
      <c r="H15" s="162" t="s">
        <v>6</v>
      </c>
      <c r="I15" s="161">
        <v>155</v>
      </c>
      <c r="J15" s="161" t="s">
        <v>6</v>
      </c>
      <c r="K15" s="162" t="s">
        <v>6</v>
      </c>
      <c r="L15" s="44"/>
    </row>
    <row r="16" spans="1:12" ht="15.75" thickBot="1" x14ac:dyDescent="0.3">
      <c r="A16" s="44"/>
      <c r="B16" s="401">
        <v>5</v>
      </c>
      <c r="C16" s="555" t="s">
        <v>157</v>
      </c>
      <c r="D16" s="401" t="s">
        <v>6</v>
      </c>
      <c r="E16" s="401" t="s">
        <v>5</v>
      </c>
      <c r="F16" s="135" t="s">
        <v>153</v>
      </c>
      <c r="G16" s="161" t="s">
        <v>6</v>
      </c>
      <c r="H16" s="162" t="s">
        <v>6</v>
      </c>
      <c r="I16" s="161">
        <v>178</v>
      </c>
      <c r="J16" s="161" t="s">
        <v>6</v>
      </c>
      <c r="K16" s="162" t="s">
        <v>6</v>
      </c>
      <c r="L16" s="44"/>
    </row>
    <row r="17" spans="1:12" ht="15.75" thickBot="1" x14ac:dyDescent="0.3">
      <c r="A17" s="44"/>
      <c r="B17" s="403"/>
      <c r="C17" s="556"/>
      <c r="D17" s="403"/>
      <c r="E17" s="403"/>
      <c r="F17" s="135" t="s">
        <v>154</v>
      </c>
      <c r="G17" s="161" t="s">
        <v>6</v>
      </c>
      <c r="H17" s="162" t="s">
        <v>6</v>
      </c>
      <c r="I17" s="161">
        <v>218</v>
      </c>
      <c r="J17" s="161" t="s">
        <v>6</v>
      </c>
      <c r="K17" s="162" t="s">
        <v>6</v>
      </c>
      <c r="L17" s="44"/>
    </row>
    <row r="18" spans="1:12" ht="15.75" thickBot="1" x14ac:dyDescent="0.3">
      <c r="A18" s="44"/>
      <c r="B18" s="54">
        <v>6</v>
      </c>
      <c r="C18" s="55" t="s">
        <v>158</v>
      </c>
      <c r="D18" s="51" t="s">
        <v>6</v>
      </c>
      <c r="E18" s="52" t="s">
        <v>5</v>
      </c>
      <c r="F18" s="52" t="s">
        <v>15</v>
      </c>
      <c r="G18" s="161">
        <v>155</v>
      </c>
      <c r="H18" s="162">
        <v>167</v>
      </c>
      <c r="I18" s="161">
        <v>424</v>
      </c>
      <c r="J18" s="161" t="s">
        <v>6</v>
      </c>
      <c r="K18" s="161">
        <v>144</v>
      </c>
      <c r="L18" s="44"/>
    </row>
    <row r="19" spans="1:12" ht="15.75" thickBot="1" x14ac:dyDescent="0.3">
      <c r="A19" s="44"/>
      <c r="B19" s="54">
        <v>7</v>
      </c>
      <c r="C19" s="55" t="s">
        <v>159</v>
      </c>
      <c r="D19" s="51" t="s">
        <v>6</v>
      </c>
      <c r="E19" s="52" t="s">
        <v>5</v>
      </c>
      <c r="F19" s="52" t="s">
        <v>15</v>
      </c>
      <c r="G19" s="363">
        <v>24</v>
      </c>
      <c r="H19" s="364"/>
      <c r="I19" s="364"/>
      <c r="J19" s="364"/>
      <c r="K19" s="365"/>
      <c r="L19" s="44"/>
    </row>
    <row r="20" spans="1:12" ht="15.75" thickBot="1" x14ac:dyDescent="0.3">
      <c r="A20" s="44"/>
      <c r="B20" s="401">
        <v>8</v>
      </c>
      <c r="C20" s="555" t="s">
        <v>160</v>
      </c>
      <c r="D20" s="401" t="s">
        <v>6</v>
      </c>
      <c r="E20" s="407" t="s">
        <v>5</v>
      </c>
      <c r="F20" s="52">
        <v>125</v>
      </c>
      <c r="G20" s="363">
        <v>27</v>
      </c>
      <c r="H20" s="364"/>
      <c r="I20" s="364"/>
      <c r="J20" s="364"/>
      <c r="K20" s="365"/>
      <c r="L20" s="44"/>
    </row>
    <row r="21" spans="1:12" ht="15.75" thickBot="1" x14ac:dyDescent="0.3">
      <c r="A21" s="44"/>
      <c r="B21" s="403"/>
      <c r="C21" s="556"/>
      <c r="D21" s="403"/>
      <c r="E21" s="409"/>
      <c r="F21" s="52">
        <v>150</v>
      </c>
      <c r="G21" s="363">
        <v>33</v>
      </c>
      <c r="H21" s="364"/>
      <c r="I21" s="364"/>
      <c r="J21" s="364"/>
      <c r="K21" s="365"/>
      <c r="L21" s="44"/>
    </row>
    <row r="22" spans="1:12" ht="15.75" thickBot="1" x14ac:dyDescent="0.3">
      <c r="A22" s="44"/>
      <c r="B22" s="401">
        <v>9</v>
      </c>
      <c r="C22" s="555" t="s">
        <v>161</v>
      </c>
      <c r="D22" s="401" t="s">
        <v>6</v>
      </c>
      <c r="E22" s="407" t="s">
        <v>5</v>
      </c>
      <c r="F22" s="52">
        <v>125</v>
      </c>
      <c r="G22" s="363">
        <v>49</v>
      </c>
      <c r="H22" s="364"/>
      <c r="I22" s="364"/>
      <c r="J22" s="364"/>
      <c r="K22" s="365"/>
      <c r="L22" s="44"/>
    </row>
    <row r="23" spans="1:12" ht="15.75" thickBot="1" x14ac:dyDescent="0.3">
      <c r="A23" s="44"/>
      <c r="B23" s="403"/>
      <c r="C23" s="556"/>
      <c r="D23" s="403"/>
      <c r="E23" s="409"/>
      <c r="F23" s="52">
        <v>150</v>
      </c>
      <c r="G23" s="363">
        <v>51</v>
      </c>
      <c r="H23" s="364"/>
      <c r="I23" s="364"/>
      <c r="J23" s="364"/>
      <c r="K23" s="365"/>
      <c r="L23" s="44"/>
    </row>
    <row r="24" spans="1:12" ht="15.75" thickBot="1" x14ac:dyDescent="0.3">
      <c r="A24" s="44"/>
      <c r="B24" s="401">
        <v>10</v>
      </c>
      <c r="C24" s="555" t="s">
        <v>162</v>
      </c>
      <c r="D24" s="401">
        <v>20</v>
      </c>
      <c r="E24" s="407" t="s">
        <v>5</v>
      </c>
      <c r="F24" s="52">
        <v>125</v>
      </c>
      <c r="G24" s="161">
        <v>244</v>
      </c>
      <c r="H24" s="162">
        <v>267</v>
      </c>
      <c r="I24" s="162">
        <v>950</v>
      </c>
      <c r="J24" s="170">
        <v>2092</v>
      </c>
      <c r="K24" s="162">
        <v>227</v>
      </c>
      <c r="L24" s="44"/>
    </row>
    <row r="25" spans="1:12" ht="15.75" thickBot="1" x14ac:dyDescent="0.3">
      <c r="A25" s="44"/>
      <c r="B25" s="403"/>
      <c r="C25" s="556"/>
      <c r="D25" s="403"/>
      <c r="E25" s="409"/>
      <c r="F25" s="52">
        <v>150</v>
      </c>
      <c r="G25" s="161">
        <v>255</v>
      </c>
      <c r="H25" s="162">
        <v>278</v>
      </c>
      <c r="I25" s="162">
        <v>1277</v>
      </c>
      <c r="J25" s="162">
        <v>1314</v>
      </c>
      <c r="K25" s="162">
        <v>230</v>
      </c>
      <c r="L25" s="44"/>
    </row>
    <row r="26" spans="1:12" ht="15.75" thickBot="1" x14ac:dyDescent="0.3">
      <c r="A26" s="44"/>
      <c r="B26" s="401">
        <v>11</v>
      </c>
      <c r="C26" s="555" t="s">
        <v>163</v>
      </c>
      <c r="D26" s="401" t="s">
        <v>6</v>
      </c>
      <c r="E26" s="407" t="s">
        <v>5</v>
      </c>
      <c r="F26" s="52">
        <v>125</v>
      </c>
      <c r="G26" s="161" t="s">
        <v>6</v>
      </c>
      <c r="H26" s="162" t="s">
        <v>6</v>
      </c>
      <c r="I26" s="162">
        <v>404</v>
      </c>
      <c r="J26" s="162" t="s">
        <v>6</v>
      </c>
      <c r="K26" s="162" t="s">
        <v>6</v>
      </c>
      <c r="L26" s="44"/>
    </row>
    <row r="27" spans="1:12" ht="15.75" thickBot="1" x14ac:dyDescent="0.3">
      <c r="A27" s="44"/>
      <c r="B27" s="403"/>
      <c r="C27" s="556"/>
      <c r="D27" s="403"/>
      <c r="E27" s="409"/>
      <c r="F27" s="52">
        <v>150</v>
      </c>
      <c r="G27" s="161" t="s">
        <v>6</v>
      </c>
      <c r="H27" s="162" t="s">
        <v>6</v>
      </c>
      <c r="I27" s="162">
        <v>404</v>
      </c>
      <c r="J27" s="162" t="s">
        <v>6</v>
      </c>
      <c r="K27" s="162" t="s">
        <v>6</v>
      </c>
      <c r="L27" s="44"/>
    </row>
    <row r="28" spans="1:12" ht="15.75" thickBot="1" x14ac:dyDescent="0.3">
      <c r="A28" s="44"/>
      <c r="B28" s="401">
        <v>12</v>
      </c>
      <c r="C28" s="555" t="s">
        <v>164</v>
      </c>
      <c r="D28" s="401" t="s">
        <v>6</v>
      </c>
      <c r="E28" s="407" t="s">
        <v>5</v>
      </c>
      <c r="F28" s="52">
        <v>125</v>
      </c>
      <c r="G28" s="161">
        <v>200</v>
      </c>
      <c r="H28" s="162">
        <v>200</v>
      </c>
      <c r="I28" s="162" t="s">
        <v>6</v>
      </c>
      <c r="J28" s="162" t="s">
        <v>6</v>
      </c>
      <c r="K28" s="162">
        <v>200</v>
      </c>
      <c r="L28" s="44"/>
    </row>
    <row r="29" spans="1:12" ht="15.75" thickBot="1" x14ac:dyDescent="0.3">
      <c r="A29" s="44"/>
      <c r="B29" s="403"/>
      <c r="C29" s="556"/>
      <c r="D29" s="403"/>
      <c r="E29" s="409"/>
      <c r="F29" s="52">
        <v>150</v>
      </c>
      <c r="G29" s="161">
        <v>200</v>
      </c>
      <c r="H29" s="162">
        <v>200</v>
      </c>
      <c r="I29" s="162" t="s">
        <v>6</v>
      </c>
      <c r="J29" s="162" t="s">
        <v>6</v>
      </c>
      <c r="K29" s="162">
        <v>200</v>
      </c>
      <c r="L29" s="44"/>
    </row>
    <row r="30" spans="1:12" ht="15.75" thickBot="1" x14ac:dyDescent="0.3">
      <c r="A30" s="44"/>
      <c r="B30" s="401">
        <v>13</v>
      </c>
      <c r="C30" s="555" t="s">
        <v>165</v>
      </c>
      <c r="D30" s="401" t="s">
        <v>6</v>
      </c>
      <c r="E30" s="407" t="s">
        <v>5</v>
      </c>
      <c r="F30" s="135" t="s">
        <v>153</v>
      </c>
      <c r="G30" s="162">
        <v>13</v>
      </c>
      <c r="H30" s="161">
        <v>13</v>
      </c>
      <c r="I30" s="162" t="s">
        <v>6</v>
      </c>
      <c r="J30" s="162" t="s">
        <v>6</v>
      </c>
      <c r="K30" s="162">
        <v>13</v>
      </c>
      <c r="L30" s="44"/>
    </row>
    <row r="31" spans="1:12" ht="15.75" thickBot="1" x14ac:dyDescent="0.3">
      <c r="A31" s="44"/>
      <c r="B31" s="403"/>
      <c r="C31" s="556"/>
      <c r="D31" s="403"/>
      <c r="E31" s="409"/>
      <c r="F31" s="135" t="s">
        <v>154</v>
      </c>
      <c r="G31" s="162">
        <v>13</v>
      </c>
      <c r="H31" s="161">
        <v>13</v>
      </c>
      <c r="I31" s="162" t="s">
        <v>6</v>
      </c>
      <c r="J31" s="162" t="s">
        <v>6</v>
      </c>
      <c r="K31" s="162">
        <v>13</v>
      </c>
      <c r="L31" s="44"/>
    </row>
    <row r="32" spans="1:12" ht="15.75" thickBot="1" x14ac:dyDescent="0.3">
      <c r="A32" s="44"/>
      <c r="B32" s="401">
        <v>14</v>
      </c>
      <c r="C32" s="555" t="s">
        <v>166</v>
      </c>
      <c r="D32" s="401" t="s">
        <v>6</v>
      </c>
      <c r="E32" s="407" t="s">
        <v>5</v>
      </c>
      <c r="F32" s="135" t="s">
        <v>153</v>
      </c>
      <c r="G32" s="162" t="s">
        <v>6</v>
      </c>
      <c r="H32" s="161" t="s">
        <v>6</v>
      </c>
      <c r="I32" s="162">
        <v>25</v>
      </c>
      <c r="J32" s="162">
        <v>23</v>
      </c>
      <c r="K32" s="162" t="s">
        <v>6</v>
      </c>
      <c r="L32" s="44"/>
    </row>
    <row r="33" spans="1:12" ht="15.75" thickBot="1" x14ac:dyDescent="0.3">
      <c r="A33" s="44"/>
      <c r="B33" s="403"/>
      <c r="C33" s="556"/>
      <c r="D33" s="403"/>
      <c r="E33" s="409"/>
      <c r="F33" s="135" t="s">
        <v>154</v>
      </c>
      <c r="G33" s="162" t="s">
        <v>6</v>
      </c>
      <c r="H33" s="161" t="s">
        <v>6</v>
      </c>
      <c r="I33" s="162">
        <v>29</v>
      </c>
      <c r="J33" s="162">
        <v>26</v>
      </c>
      <c r="K33" s="162" t="s">
        <v>6</v>
      </c>
      <c r="L33" s="44"/>
    </row>
    <row r="34" spans="1:12" ht="15.75" thickBot="1" x14ac:dyDescent="0.3">
      <c r="A34" s="44"/>
      <c r="B34" s="54">
        <v>15</v>
      </c>
      <c r="C34" s="55" t="s">
        <v>167</v>
      </c>
      <c r="D34" s="51" t="s">
        <v>6</v>
      </c>
      <c r="E34" s="52" t="s">
        <v>5</v>
      </c>
      <c r="F34" s="52" t="s">
        <v>15</v>
      </c>
      <c r="G34" s="162" t="s">
        <v>6</v>
      </c>
      <c r="H34" s="161" t="s">
        <v>6</v>
      </c>
      <c r="I34" s="162">
        <v>195</v>
      </c>
      <c r="J34" s="162" t="s">
        <v>6</v>
      </c>
      <c r="K34" s="162" t="s">
        <v>6</v>
      </c>
      <c r="L34" s="44"/>
    </row>
    <row r="35" spans="1:12" ht="15.75" thickBot="1" x14ac:dyDescent="0.3">
      <c r="A35" s="44"/>
      <c r="B35" s="54">
        <v>16</v>
      </c>
      <c r="C35" s="55" t="s">
        <v>168</v>
      </c>
      <c r="D35" s="51" t="s">
        <v>6</v>
      </c>
      <c r="E35" s="52" t="s">
        <v>5</v>
      </c>
      <c r="F35" s="52" t="s">
        <v>15</v>
      </c>
      <c r="G35" s="162">
        <v>139</v>
      </c>
      <c r="H35" s="161">
        <v>139</v>
      </c>
      <c r="I35" s="162" t="s">
        <v>6</v>
      </c>
      <c r="J35" s="162" t="s">
        <v>6</v>
      </c>
      <c r="K35" s="162">
        <v>139</v>
      </c>
      <c r="L35" s="44"/>
    </row>
    <row r="36" spans="1:12" ht="15.75" thickBot="1" x14ac:dyDescent="0.3">
      <c r="A36" s="44"/>
      <c r="B36" s="54">
        <v>17</v>
      </c>
      <c r="C36" s="55" t="s">
        <v>169</v>
      </c>
      <c r="D36" s="51" t="s">
        <v>6</v>
      </c>
      <c r="E36" s="52" t="s">
        <v>5</v>
      </c>
      <c r="F36" s="52" t="s">
        <v>15</v>
      </c>
      <c r="G36" s="162" t="s">
        <v>6</v>
      </c>
      <c r="H36" s="161" t="s">
        <v>6</v>
      </c>
      <c r="I36" s="162">
        <v>194</v>
      </c>
      <c r="J36" s="162" t="s">
        <v>6</v>
      </c>
      <c r="K36" s="162" t="s">
        <v>6</v>
      </c>
      <c r="L36" s="44"/>
    </row>
    <row r="37" spans="1:12" ht="15.75" thickBot="1" x14ac:dyDescent="0.3">
      <c r="A37" s="44"/>
      <c r="B37" s="54">
        <v>18</v>
      </c>
      <c r="C37" s="55" t="s">
        <v>170</v>
      </c>
      <c r="D37" s="51" t="s">
        <v>6</v>
      </c>
      <c r="E37" s="52" t="s">
        <v>5</v>
      </c>
      <c r="F37" s="52" t="s">
        <v>15</v>
      </c>
      <c r="G37" s="162">
        <v>141</v>
      </c>
      <c r="H37" s="161">
        <v>141</v>
      </c>
      <c r="I37" s="162" t="s">
        <v>6</v>
      </c>
      <c r="J37" s="162" t="s">
        <v>6</v>
      </c>
      <c r="K37" s="162">
        <v>141</v>
      </c>
      <c r="L37" s="44"/>
    </row>
    <row r="38" spans="1:12" ht="15.75" thickBot="1" x14ac:dyDescent="0.3">
      <c r="A38" s="44"/>
      <c r="B38" s="54">
        <v>19</v>
      </c>
      <c r="C38" s="55" t="s">
        <v>171</v>
      </c>
      <c r="D38" s="51" t="s">
        <v>6</v>
      </c>
      <c r="E38" s="52" t="s">
        <v>5</v>
      </c>
      <c r="F38" s="52" t="s">
        <v>15</v>
      </c>
      <c r="G38" s="161">
        <v>15</v>
      </c>
      <c r="H38" s="162">
        <v>15</v>
      </c>
      <c r="I38" s="161" t="s">
        <v>6</v>
      </c>
      <c r="J38" s="161" t="s">
        <v>6</v>
      </c>
      <c r="K38" s="161" t="s">
        <v>6</v>
      </c>
      <c r="L38" s="44"/>
    </row>
    <row r="39" spans="1:12" ht="15.75" thickBot="1" x14ac:dyDescent="0.3">
      <c r="A39" s="44"/>
      <c r="B39" s="54">
        <v>20</v>
      </c>
      <c r="C39" s="55" t="s">
        <v>172</v>
      </c>
      <c r="D39" s="51" t="s">
        <v>6</v>
      </c>
      <c r="E39" s="52" t="s">
        <v>5</v>
      </c>
      <c r="F39" s="52" t="s">
        <v>15</v>
      </c>
      <c r="G39" s="161" t="s">
        <v>6</v>
      </c>
      <c r="H39" s="162" t="s">
        <v>6</v>
      </c>
      <c r="I39" s="161">
        <v>32</v>
      </c>
      <c r="J39" s="161" t="s">
        <v>6</v>
      </c>
      <c r="K39" s="161" t="s">
        <v>6</v>
      </c>
      <c r="L39" s="44"/>
    </row>
    <row r="40" spans="1:12" ht="15.75" thickBot="1" x14ac:dyDescent="0.3">
      <c r="A40" s="44"/>
      <c r="B40" s="54">
        <v>21</v>
      </c>
      <c r="C40" s="55" t="s">
        <v>173</v>
      </c>
      <c r="D40" s="51" t="s">
        <v>6</v>
      </c>
      <c r="E40" s="52" t="s">
        <v>5</v>
      </c>
      <c r="F40" s="52" t="s">
        <v>15</v>
      </c>
      <c r="G40" s="161" t="s">
        <v>6</v>
      </c>
      <c r="H40" s="162" t="s">
        <v>6</v>
      </c>
      <c r="I40" s="161" t="s">
        <v>6</v>
      </c>
      <c r="J40" s="161" t="s">
        <v>6</v>
      </c>
      <c r="K40" s="162">
        <v>15</v>
      </c>
      <c r="L40" s="44"/>
    </row>
    <row r="41" spans="1:12" ht="15.75" thickBot="1" x14ac:dyDescent="0.3">
      <c r="A41" s="44"/>
      <c r="B41" s="59">
        <v>22</v>
      </c>
      <c r="C41" s="60" t="s">
        <v>286</v>
      </c>
      <c r="D41" s="56" t="s">
        <v>6</v>
      </c>
      <c r="E41" s="71" t="s">
        <v>5</v>
      </c>
      <c r="F41" s="71" t="s">
        <v>6</v>
      </c>
      <c r="G41" s="171" t="s">
        <v>6</v>
      </c>
      <c r="H41" s="164" t="s">
        <v>6</v>
      </c>
      <c r="I41" s="171">
        <v>12</v>
      </c>
      <c r="J41" s="171" t="s">
        <v>6</v>
      </c>
      <c r="K41" s="164" t="s">
        <v>6</v>
      </c>
      <c r="L41" s="44"/>
    </row>
    <row r="42" spans="1:12" ht="15.75" thickBot="1" x14ac:dyDescent="0.3">
      <c r="A42" s="44"/>
      <c r="B42" s="54">
        <v>23</v>
      </c>
      <c r="C42" s="55" t="s">
        <v>174</v>
      </c>
      <c r="D42" s="51"/>
      <c r="E42" s="52" t="s">
        <v>5</v>
      </c>
      <c r="F42" s="52" t="s">
        <v>6</v>
      </c>
      <c r="G42" s="161">
        <v>8</v>
      </c>
      <c r="H42" s="162">
        <v>8</v>
      </c>
      <c r="I42" s="161" t="s">
        <v>6</v>
      </c>
      <c r="J42" s="161">
        <v>8</v>
      </c>
      <c r="K42" s="162">
        <v>8</v>
      </c>
      <c r="L42" s="44"/>
    </row>
    <row r="43" spans="1:12" ht="15.75" thickBot="1" x14ac:dyDescent="0.3">
      <c r="A43" s="44"/>
      <c r="B43" s="54">
        <v>24</v>
      </c>
      <c r="C43" s="55" t="s">
        <v>175</v>
      </c>
      <c r="D43" s="51"/>
      <c r="E43" s="52" t="s">
        <v>5</v>
      </c>
      <c r="F43" s="52" t="s">
        <v>6</v>
      </c>
      <c r="G43" s="161">
        <v>7</v>
      </c>
      <c r="H43" s="162">
        <v>7</v>
      </c>
      <c r="I43" s="161" t="s">
        <v>6</v>
      </c>
      <c r="J43" s="161">
        <v>7</v>
      </c>
      <c r="K43" s="162">
        <v>7</v>
      </c>
      <c r="L43" s="44"/>
    </row>
    <row r="44" spans="1:12" ht="15.75" thickBot="1" x14ac:dyDescent="0.3">
      <c r="A44" s="44"/>
      <c r="B44" s="54">
        <v>25</v>
      </c>
      <c r="C44" s="55" t="s">
        <v>176</v>
      </c>
      <c r="D44" s="51"/>
      <c r="E44" s="52" t="s">
        <v>5</v>
      </c>
      <c r="F44" s="52" t="s">
        <v>6</v>
      </c>
      <c r="G44" s="161">
        <v>9</v>
      </c>
      <c r="H44" s="162">
        <v>9</v>
      </c>
      <c r="I44" s="161" t="s">
        <v>6</v>
      </c>
      <c r="J44" s="161">
        <v>9</v>
      </c>
      <c r="K44" s="162">
        <v>9</v>
      </c>
      <c r="L44" s="44"/>
    </row>
    <row r="45" spans="1:12" ht="15.75" thickBot="1" x14ac:dyDescent="0.3">
      <c r="A45" s="44"/>
      <c r="B45" s="54">
        <v>26</v>
      </c>
      <c r="C45" s="55" t="s">
        <v>177</v>
      </c>
      <c r="D45" s="51"/>
      <c r="E45" s="52" t="s">
        <v>5</v>
      </c>
      <c r="F45" s="52" t="s">
        <v>6</v>
      </c>
      <c r="G45" s="161" t="s">
        <v>6</v>
      </c>
      <c r="H45" s="162" t="s">
        <v>6</v>
      </c>
      <c r="I45" s="161">
        <v>17</v>
      </c>
      <c r="J45" s="161" t="s">
        <v>6</v>
      </c>
      <c r="K45" s="162" t="s">
        <v>6</v>
      </c>
      <c r="L45" s="44"/>
    </row>
    <row r="46" spans="1:12" ht="15.75" thickBot="1" x14ac:dyDescent="0.3">
      <c r="A46" s="44"/>
      <c r="B46" s="54">
        <v>27</v>
      </c>
      <c r="C46" s="55" t="s">
        <v>178</v>
      </c>
      <c r="D46" s="51"/>
      <c r="E46" s="52" t="s">
        <v>5</v>
      </c>
      <c r="F46" s="52" t="s">
        <v>6</v>
      </c>
      <c r="G46" s="161" t="s">
        <v>6</v>
      </c>
      <c r="H46" s="162" t="s">
        <v>6</v>
      </c>
      <c r="I46" s="161">
        <v>18</v>
      </c>
      <c r="J46" s="161" t="s">
        <v>6</v>
      </c>
      <c r="K46" s="162" t="s">
        <v>6</v>
      </c>
      <c r="L46" s="44"/>
    </row>
  </sheetData>
  <mergeCells count="58">
    <mergeCell ref="F6:K6"/>
    <mergeCell ref="B8:B9"/>
    <mergeCell ref="D8:D9"/>
    <mergeCell ref="E8:E9"/>
    <mergeCell ref="E6:E7"/>
    <mergeCell ref="B6:B7"/>
    <mergeCell ref="C6:C7"/>
    <mergeCell ref="D6:D7"/>
    <mergeCell ref="C8:C9"/>
    <mergeCell ref="B10:B11"/>
    <mergeCell ref="C10:C11"/>
    <mergeCell ref="E10:E11"/>
    <mergeCell ref="B12:B13"/>
    <mergeCell ref="C12:C13"/>
    <mergeCell ref="E12:E13"/>
    <mergeCell ref="D10:D11"/>
    <mergeCell ref="D12:D13"/>
    <mergeCell ref="B14:B15"/>
    <mergeCell ref="C14:C15"/>
    <mergeCell ref="E14:E15"/>
    <mergeCell ref="B16:B17"/>
    <mergeCell ref="C16:C17"/>
    <mergeCell ref="E16:E17"/>
    <mergeCell ref="D14:D15"/>
    <mergeCell ref="D16:D17"/>
    <mergeCell ref="G19:K19"/>
    <mergeCell ref="B20:B21"/>
    <mergeCell ref="C20:C21"/>
    <mergeCell ref="D20:D21"/>
    <mergeCell ref="E20:E21"/>
    <mergeCell ref="G20:K20"/>
    <mergeCell ref="G21:K21"/>
    <mergeCell ref="B22:B23"/>
    <mergeCell ref="C22:C23"/>
    <mergeCell ref="D22:D23"/>
    <mergeCell ref="E22:E23"/>
    <mergeCell ref="G22:K22"/>
    <mergeCell ref="G23:K23"/>
    <mergeCell ref="B24:B25"/>
    <mergeCell ref="C24:C25"/>
    <mergeCell ref="D24:D25"/>
    <mergeCell ref="E24:E25"/>
    <mergeCell ref="B26:B27"/>
    <mergeCell ref="C26:C27"/>
    <mergeCell ref="D26:D27"/>
    <mergeCell ref="E26:E27"/>
    <mergeCell ref="B32:B33"/>
    <mergeCell ref="C32:C33"/>
    <mergeCell ref="D32:D33"/>
    <mergeCell ref="E32:E33"/>
    <mergeCell ref="B28:B29"/>
    <mergeCell ref="C28:C29"/>
    <mergeCell ref="D28:D29"/>
    <mergeCell ref="E28:E29"/>
    <mergeCell ref="B30:B31"/>
    <mergeCell ref="C30:C31"/>
    <mergeCell ref="D30:D31"/>
    <mergeCell ref="E30:E31"/>
  </mergeCells>
  <hyperlinks>
    <hyperlink ref="J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F25"/>
  <sheetViews>
    <sheetView showGridLines="0" zoomScaleNormal="100" zoomScaleSheetLayoutView="100" workbookViewId="0">
      <selection activeCell="C19" sqref="C19"/>
    </sheetView>
  </sheetViews>
  <sheetFormatPr defaultColWidth="8.85546875" defaultRowHeight="15" x14ac:dyDescent="0.25"/>
  <cols>
    <col min="1" max="1" width="2.7109375" style="70" customWidth="1"/>
    <col min="2" max="2" width="6.5703125" style="70" customWidth="1"/>
    <col min="3" max="3" width="105.5703125" style="70" customWidth="1"/>
    <col min="4" max="4" width="7.7109375" style="70" customWidth="1"/>
    <col min="5" max="5" width="12.140625" style="70" customWidth="1"/>
    <col min="6" max="6" width="3.42578125" style="70" customWidth="1"/>
    <col min="7" max="7" width="19.5703125" style="70" customWidth="1"/>
    <col min="8" max="16384" width="8.85546875" style="70"/>
  </cols>
  <sheetData>
    <row r="1" spans="1:6" ht="14.45" x14ac:dyDescent="0.3">
      <c r="A1" s="44"/>
      <c r="B1" s="44"/>
      <c r="C1" s="44"/>
      <c r="D1" s="44"/>
      <c r="E1" s="44"/>
      <c r="F1" s="44"/>
    </row>
    <row r="2" spans="1:6" x14ac:dyDescent="0.25">
      <c r="A2" s="44"/>
      <c r="B2" s="49" t="s">
        <v>288</v>
      </c>
      <c r="C2" s="44"/>
      <c r="D2" s="44"/>
      <c r="E2" s="44"/>
      <c r="F2" s="44"/>
    </row>
    <row r="3" spans="1:6" x14ac:dyDescent="0.25">
      <c r="A3" s="44"/>
      <c r="B3" s="49"/>
      <c r="C3" s="44"/>
      <c r="D3" s="46" t="s">
        <v>543</v>
      </c>
      <c r="E3" s="44"/>
      <c r="F3" s="44"/>
    </row>
    <row r="4" spans="1:6" ht="14.45" x14ac:dyDescent="0.3">
      <c r="A4" s="44"/>
      <c r="B4" s="49"/>
      <c r="C4" s="44"/>
      <c r="D4" s="45"/>
      <c r="E4" s="44"/>
      <c r="F4" s="44"/>
    </row>
    <row r="5" spans="1:6" x14ac:dyDescent="0.25">
      <c r="A5" s="44"/>
      <c r="B5" s="49"/>
      <c r="C5" s="44"/>
      <c r="D5" s="44"/>
      <c r="E5" s="49" t="s">
        <v>713</v>
      </c>
      <c r="F5" s="44"/>
    </row>
    <row r="6" spans="1:6" thickBot="1" x14ac:dyDescent="0.35">
      <c r="A6" s="44"/>
      <c r="B6" s="44"/>
      <c r="C6" s="44"/>
      <c r="D6" s="44"/>
      <c r="E6" s="44"/>
      <c r="F6" s="44"/>
    </row>
    <row r="7" spans="1:6" s="132" customFormat="1" ht="22.5" x14ac:dyDescent="0.25">
      <c r="A7" s="134"/>
      <c r="B7" s="401" t="s">
        <v>0</v>
      </c>
      <c r="C7" s="401" t="s">
        <v>1</v>
      </c>
      <c r="D7" s="401" t="s">
        <v>182</v>
      </c>
      <c r="E7" s="73" t="s">
        <v>183</v>
      </c>
      <c r="F7" s="134"/>
    </row>
    <row r="8" spans="1:6" s="132" customFormat="1" ht="30" customHeight="1" thickBot="1" x14ac:dyDescent="0.3">
      <c r="A8" s="134"/>
      <c r="B8" s="403"/>
      <c r="C8" s="403"/>
      <c r="D8" s="403"/>
      <c r="E8" s="51" t="s">
        <v>215</v>
      </c>
      <c r="F8" s="134"/>
    </row>
    <row r="9" spans="1:6" ht="30" customHeight="1" thickBot="1" x14ac:dyDescent="0.3">
      <c r="A9" s="44"/>
      <c r="B9" s="54">
        <v>1</v>
      </c>
      <c r="C9" s="55" t="s">
        <v>184</v>
      </c>
      <c r="D9" s="51" t="s">
        <v>5</v>
      </c>
      <c r="E9" s="170">
        <v>9900</v>
      </c>
      <c r="F9" s="44"/>
    </row>
    <row r="10" spans="1:6" ht="30" customHeight="1" thickBot="1" x14ac:dyDescent="0.3">
      <c r="A10" s="44"/>
      <c r="B10" s="54">
        <v>2</v>
      </c>
      <c r="C10" s="55" t="s">
        <v>185</v>
      </c>
      <c r="D10" s="51" t="s">
        <v>5</v>
      </c>
      <c r="E10" s="170">
        <v>13200</v>
      </c>
      <c r="F10" s="44"/>
    </row>
    <row r="11" spans="1:6" ht="30" customHeight="1" thickBot="1" x14ac:dyDescent="0.3">
      <c r="A11" s="44"/>
      <c r="B11" s="54">
        <v>3</v>
      </c>
      <c r="C11" s="55" t="s">
        <v>186</v>
      </c>
      <c r="D11" s="51" t="s">
        <v>5</v>
      </c>
      <c r="E11" s="170">
        <v>10010</v>
      </c>
      <c r="F11" s="44"/>
    </row>
    <row r="12" spans="1:6" ht="30" customHeight="1" thickBot="1" x14ac:dyDescent="0.3">
      <c r="A12" s="44"/>
      <c r="B12" s="54">
        <v>4</v>
      </c>
      <c r="C12" s="55" t="s">
        <v>187</v>
      </c>
      <c r="D12" s="51" t="s">
        <v>5</v>
      </c>
      <c r="E12" s="170">
        <v>13530</v>
      </c>
      <c r="F12" s="44"/>
    </row>
    <row r="13" spans="1:6" ht="30" customHeight="1" thickBot="1" x14ac:dyDescent="0.3">
      <c r="A13" s="44"/>
      <c r="B13" s="143">
        <v>5</v>
      </c>
      <c r="C13" s="55" t="s">
        <v>188</v>
      </c>
      <c r="D13" s="146" t="s">
        <v>5</v>
      </c>
      <c r="E13" s="170">
        <v>3741</v>
      </c>
      <c r="F13" s="44"/>
    </row>
    <row r="14" spans="1:6" ht="30" customHeight="1" thickBot="1" x14ac:dyDescent="0.3">
      <c r="A14" s="44"/>
      <c r="B14" s="143">
        <v>6</v>
      </c>
      <c r="C14" s="55" t="s">
        <v>189</v>
      </c>
      <c r="D14" s="146" t="s">
        <v>5</v>
      </c>
      <c r="E14" s="170">
        <v>3442</v>
      </c>
      <c r="F14" s="44"/>
    </row>
    <row r="15" spans="1:6" ht="30" customHeight="1" thickBot="1" x14ac:dyDescent="0.3">
      <c r="A15" s="44"/>
      <c r="B15" s="54">
        <v>7</v>
      </c>
      <c r="C15" s="55" t="s">
        <v>388</v>
      </c>
      <c r="D15" s="51" t="s">
        <v>5</v>
      </c>
      <c r="E15" s="170">
        <v>3784</v>
      </c>
      <c r="F15" s="44"/>
    </row>
    <row r="16" spans="1:6" ht="30" customHeight="1" thickBot="1" x14ac:dyDescent="0.3">
      <c r="A16" s="44"/>
      <c r="B16" s="54">
        <v>8</v>
      </c>
      <c r="C16" s="55" t="s">
        <v>389</v>
      </c>
      <c r="D16" s="51" t="s">
        <v>5</v>
      </c>
      <c r="E16" s="170">
        <v>3451</v>
      </c>
      <c r="F16" s="44"/>
    </row>
    <row r="17" spans="1:6" ht="30" customHeight="1" thickBot="1" x14ac:dyDescent="0.3">
      <c r="A17" s="44"/>
      <c r="B17" s="54">
        <v>9</v>
      </c>
      <c r="C17" s="55" t="s">
        <v>390</v>
      </c>
      <c r="D17" s="51" t="s">
        <v>5</v>
      </c>
      <c r="E17" s="170">
        <v>2737</v>
      </c>
      <c r="F17" s="44"/>
    </row>
    <row r="18" spans="1:6" ht="30" customHeight="1" thickBot="1" x14ac:dyDescent="0.3">
      <c r="A18" s="44"/>
      <c r="B18" s="54">
        <v>10</v>
      </c>
      <c r="C18" s="55" t="s">
        <v>391</v>
      </c>
      <c r="D18" s="51" t="s">
        <v>5</v>
      </c>
      <c r="E18" s="170">
        <v>6372</v>
      </c>
      <c r="F18" s="44"/>
    </row>
    <row r="19" spans="1:6" ht="30" customHeight="1" thickBot="1" x14ac:dyDescent="0.3">
      <c r="A19" s="44"/>
      <c r="B19" s="54">
        <v>11</v>
      </c>
      <c r="C19" s="55" t="s">
        <v>392</v>
      </c>
      <c r="D19" s="51" t="s">
        <v>5</v>
      </c>
      <c r="E19" s="170">
        <v>5997</v>
      </c>
      <c r="F19" s="44"/>
    </row>
    <row r="20" spans="1:6" ht="30" customHeight="1" thickBot="1" x14ac:dyDescent="0.3">
      <c r="A20" s="44"/>
      <c r="B20" s="54">
        <v>12</v>
      </c>
      <c r="C20" s="55" t="s">
        <v>393</v>
      </c>
      <c r="D20" s="51" t="s">
        <v>5</v>
      </c>
      <c r="E20" s="170">
        <v>5372</v>
      </c>
      <c r="F20" s="44"/>
    </row>
    <row r="21" spans="1:6" ht="30" customHeight="1" thickBot="1" x14ac:dyDescent="0.3">
      <c r="A21" s="44"/>
      <c r="B21" s="172">
        <v>13</v>
      </c>
      <c r="C21" s="55" t="s">
        <v>732</v>
      </c>
      <c r="D21" s="173" t="s">
        <v>5</v>
      </c>
      <c r="E21" s="170">
        <v>8454</v>
      </c>
      <c r="F21" s="44"/>
    </row>
    <row r="22" spans="1:6" ht="30" customHeight="1" thickBot="1" x14ac:dyDescent="0.3">
      <c r="A22" s="44"/>
      <c r="B22" s="172">
        <v>14</v>
      </c>
      <c r="C22" s="55" t="s">
        <v>730</v>
      </c>
      <c r="D22" s="173" t="s">
        <v>5</v>
      </c>
      <c r="E22" s="170">
        <v>7809</v>
      </c>
      <c r="F22" s="44"/>
    </row>
    <row r="23" spans="1:6" ht="30" customHeight="1" thickBot="1" x14ac:dyDescent="0.3">
      <c r="A23" s="44"/>
      <c r="B23" s="172">
        <v>15</v>
      </c>
      <c r="C23" s="55" t="s">
        <v>731</v>
      </c>
      <c r="D23" s="173" t="s">
        <v>5</v>
      </c>
      <c r="E23" s="170">
        <v>6296</v>
      </c>
      <c r="F23" s="44"/>
    </row>
    <row r="24" spans="1:6" x14ac:dyDescent="0.25">
      <c r="A24" s="44"/>
      <c r="B24" s="44"/>
      <c r="C24" s="44"/>
      <c r="D24" s="44"/>
      <c r="E24" s="44"/>
      <c r="F24" s="44"/>
    </row>
    <row r="25" spans="1:6" ht="28.15" customHeight="1" x14ac:dyDescent="0.25">
      <c r="A25" s="44"/>
      <c r="B25" s="361" t="s">
        <v>394</v>
      </c>
      <c r="C25" s="361"/>
      <c r="D25" s="361"/>
      <c r="E25" s="361"/>
      <c r="F25" s="44"/>
    </row>
  </sheetData>
  <mergeCells count="4">
    <mergeCell ref="B25:E25"/>
    <mergeCell ref="B7:B8"/>
    <mergeCell ref="C7:C8"/>
    <mergeCell ref="D7:D8"/>
  </mergeCells>
  <hyperlinks>
    <hyperlink ref="D3" location="СОДЕРЖАНИЕ!A1" display="Назад в СОДЕРЖАНИЕ "/>
  </hyperlinks>
  <pageMargins left="0.23622047244094491" right="0.23622047244094491" top="0.35433070866141736" bottom="0.74803149606299213" header="0.11811023622047245" footer="0.11811023622047245"/>
  <pageSetup paperSize="9" scale="95" orientation="landscape" r:id="rId1"/>
  <headerFooter>
    <oddFooter>Страница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D36"/>
  <sheetViews>
    <sheetView showGridLines="0" zoomScale="110" zoomScaleNormal="110" zoomScaleSheetLayoutView="100" workbookViewId="0">
      <selection activeCell="C3" sqref="C3"/>
    </sheetView>
  </sheetViews>
  <sheetFormatPr defaultColWidth="8.85546875" defaultRowHeight="15" x14ac:dyDescent="0.25"/>
  <cols>
    <col min="1" max="1" width="2.7109375" style="70" customWidth="1"/>
    <col min="2" max="2" width="6.5703125" style="70" customWidth="1"/>
    <col min="3" max="3" width="136.28515625" style="70" customWidth="1"/>
    <col min="4" max="4" width="3" style="70" customWidth="1"/>
    <col min="5" max="5" width="20.85546875" style="70" customWidth="1"/>
    <col min="6" max="16384" width="8.85546875" style="70"/>
  </cols>
  <sheetData>
    <row r="1" spans="1:4" ht="14.45" x14ac:dyDescent="0.3">
      <c r="A1" s="44"/>
      <c r="B1" s="44"/>
      <c r="C1" s="44"/>
      <c r="D1" s="44"/>
    </row>
    <row r="2" spans="1:4" x14ac:dyDescent="0.25">
      <c r="A2" s="44"/>
      <c r="B2" s="49" t="s">
        <v>287</v>
      </c>
      <c r="C2" s="44"/>
      <c r="D2" s="44"/>
    </row>
    <row r="3" spans="1:4" x14ac:dyDescent="0.25">
      <c r="A3" s="44"/>
      <c r="B3" s="49"/>
      <c r="C3" s="136" t="s">
        <v>543</v>
      </c>
      <c r="D3" s="44"/>
    </row>
    <row r="4" spans="1:4" ht="14.45" x14ac:dyDescent="0.3">
      <c r="A4" s="44"/>
      <c r="B4" s="49"/>
      <c r="C4" s="137"/>
      <c r="D4" s="44"/>
    </row>
    <row r="5" spans="1:4" x14ac:dyDescent="0.25">
      <c r="A5" s="44"/>
      <c r="B5" s="49"/>
      <c r="C5" s="62" t="s">
        <v>714</v>
      </c>
      <c r="D5" s="44"/>
    </row>
    <row r="6" spans="1:4" thickBot="1" x14ac:dyDescent="0.35">
      <c r="A6" s="44"/>
      <c r="B6" s="44"/>
      <c r="C6" s="44"/>
      <c r="D6" s="44"/>
    </row>
    <row r="7" spans="1:4" s="132" customFormat="1" ht="30" customHeight="1" thickBot="1" x14ac:dyDescent="0.3">
      <c r="A7" s="134"/>
      <c r="B7" s="59" t="s">
        <v>0</v>
      </c>
      <c r="C7" s="56" t="s">
        <v>1</v>
      </c>
      <c r="D7" s="134"/>
    </row>
    <row r="8" spans="1:4" ht="15.75" thickBot="1" x14ac:dyDescent="0.3">
      <c r="A8" s="44"/>
      <c r="B8" s="54">
        <v>1</v>
      </c>
      <c r="C8" s="55" t="s">
        <v>476</v>
      </c>
      <c r="D8" s="44"/>
    </row>
    <row r="9" spans="1:4" ht="15.75" thickBot="1" x14ac:dyDescent="0.3">
      <c r="A9" s="44"/>
      <c r="B9" s="59">
        <v>2</v>
      </c>
      <c r="C9" s="60" t="s">
        <v>498</v>
      </c>
      <c r="D9" s="44"/>
    </row>
    <row r="10" spans="1:4" ht="15.75" thickBot="1" x14ac:dyDescent="0.3">
      <c r="A10" s="44"/>
      <c r="B10" s="54">
        <v>3</v>
      </c>
      <c r="C10" s="55" t="s">
        <v>491</v>
      </c>
      <c r="D10" s="44"/>
    </row>
    <row r="11" spans="1:4" ht="15.75" thickBot="1" x14ac:dyDescent="0.3">
      <c r="A11" s="44"/>
      <c r="B11" s="59">
        <v>4</v>
      </c>
      <c r="C11" s="55" t="s">
        <v>492</v>
      </c>
      <c r="D11" s="44"/>
    </row>
    <row r="12" spans="1:4" ht="15.75" thickBot="1" x14ac:dyDescent="0.3">
      <c r="A12" s="44"/>
      <c r="B12" s="54">
        <v>5</v>
      </c>
      <c r="C12" s="55" t="s">
        <v>493</v>
      </c>
      <c r="D12" s="44"/>
    </row>
    <row r="13" spans="1:4" ht="15.75" thickBot="1" x14ac:dyDescent="0.3">
      <c r="A13" s="44"/>
      <c r="B13" s="59">
        <v>6</v>
      </c>
      <c r="C13" s="55" t="s">
        <v>494</v>
      </c>
      <c r="D13" s="44"/>
    </row>
    <row r="14" spans="1:4" ht="15.75" thickBot="1" x14ac:dyDescent="0.3">
      <c r="A14" s="44"/>
      <c r="B14" s="54">
        <v>7</v>
      </c>
      <c r="C14" s="55" t="s">
        <v>495</v>
      </c>
      <c r="D14" s="44"/>
    </row>
    <row r="15" spans="1:4" ht="15.75" thickBot="1" x14ac:dyDescent="0.3">
      <c r="A15" s="44"/>
      <c r="B15" s="59">
        <v>8</v>
      </c>
      <c r="C15" s="55" t="s">
        <v>496</v>
      </c>
      <c r="D15" s="44"/>
    </row>
    <row r="16" spans="1:4" ht="15.75" thickBot="1" x14ac:dyDescent="0.3">
      <c r="A16" s="44"/>
      <c r="B16" s="143">
        <v>9</v>
      </c>
      <c r="C16" s="144" t="s">
        <v>593</v>
      </c>
      <c r="D16" s="44"/>
    </row>
    <row r="17" spans="1:4" ht="15.75" thickBot="1" x14ac:dyDescent="0.3">
      <c r="A17" s="44"/>
      <c r="B17" s="143">
        <v>10</v>
      </c>
      <c r="C17" s="144" t="s">
        <v>594</v>
      </c>
      <c r="D17" s="44"/>
    </row>
    <row r="18" spans="1:4" ht="15.75" thickBot="1" x14ac:dyDescent="0.3">
      <c r="A18" s="44"/>
      <c r="B18" s="143">
        <v>11</v>
      </c>
      <c r="C18" s="58" t="s">
        <v>595</v>
      </c>
      <c r="D18" s="44"/>
    </row>
    <row r="19" spans="1:4" ht="15.75" thickBot="1" x14ac:dyDescent="0.3">
      <c r="A19" s="44"/>
      <c r="B19" s="143">
        <v>12</v>
      </c>
      <c r="C19" s="60" t="s">
        <v>596</v>
      </c>
      <c r="D19" s="44"/>
    </row>
    <row r="20" spans="1:4" ht="15.75" thickBot="1" x14ac:dyDescent="0.3">
      <c r="A20" s="44"/>
      <c r="B20" s="54">
        <v>13</v>
      </c>
      <c r="C20" s="60" t="s">
        <v>613</v>
      </c>
      <c r="D20" s="44"/>
    </row>
    <row r="21" spans="1:4" ht="15.75" thickBot="1" x14ac:dyDescent="0.3">
      <c r="A21" s="44"/>
      <c r="B21" s="59">
        <v>14</v>
      </c>
      <c r="C21" s="60" t="s">
        <v>478</v>
      </c>
      <c r="D21" s="44"/>
    </row>
    <row r="22" spans="1:4" ht="15.75" thickBot="1" x14ac:dyDescent="0.3">
      <c r="A22" s="44"/>
      <c r="B22" s="54">
        <v>15</v>
      </c>
      <c r="C22" s="60" t="s">
        <v>479</v>
      </c>
      <c r="D22" s="44"/>
    </row>
    <row r="23" spans="1:4" ht="15.75" thickBot="1" x14ac:dyDescent="0.3">
      <c r="A23" s="44"/>
      <c r="B23" s="59">
        <v>16</v>
      </c>
      <c r="C23" s="60" t="s">
        <v>477</v>
      </c>
      <c r="D23" s="44"/>
    </row>
    <row r="24" spans="1:4" ht="15.75" thickBot="1" x14ac:dyDescent="0.3">
      <c r="A24" s="44"/>
      <c r="B24" s="54">
        <v>17</v>
      </c>
      <c r="C24" s="60" t="s">
        <v>480</v>
      </c>
      <c r="D24" s="44"/>
    </row>
    <row r="25" spans="1:4" ht="15.75" thickBot="1" x14ac:dyDescent="0.3">
      <c r="A25" s="44"/>
      <c r="B25" s="59">
        <v>18</v>
      </c>
      <c r="C25" s="60" t="s">
        <v>481</v>
      </c>
      <c r="D25" s="44"/>
    </row>
    <row r="26" spans="1:4" ht="15.75" thickBot="1" x14ac:dyDescent="0.3">
      <c r="A26" s="44"/>
      <c r="B26" s="54">
        <v>19</v>
      </c>
      <c r="C26" s="60" t="s">
        <v>497</v>
      </c>
      <c r="D26" s="44"/>
    </row>
    <row r="27" spans="1:4" ht="15.75" thickBot="1" x14ac:dyDescent="0.3">
      <c r="A27" s="44"/>
      <c r="B27" s="59">
        <v>20</v>
      </c>
      <c r="C27" s="60" t="s">
        <v>482</v>
      </c>
      <c r="D27" s="44"/>
    </row>
    <row r="28" spans="1:4" ht="15.75" thickBot="1" x14ac:dyDescent="0.3">
      <c r="A28" s="44"/>
      <c r="B28" s="54">
        <v>21</v>
      </c>
      <c r="C28" s="60" t="s">
        <v>483</v>
      </c>
      <c r="D28" s="44"/>
    </row>
    <row r="29" spans="1:4" ht="23.25" thickBot="1" x14ac:dyDescent="0.3">
      <c r="A29" s="44"/>
      <c r="B29" s="59">
        <v>22</v>
      </c>
      <c r="C29" s="60" t="s">
        <v>484</v>
      </c>
      <c r="D29" s="44"/>
    </row>
    <row r="30" spans="1:4" ht="15.75" thickBot="1" x14ac:dyDescent="0.3">
      <c r="A30" s="44"/>
      <c r="B30" s="54">
        <v>23</v>
      </c>
      <c r="C30" s="60" t="s">
        <v>485</v>
      </c>
      <c r="D30" s="44"/>
    </row>
    <row r="31" spans="1:4" ht="15.75" thickBot="1" x14ac:dyDescent="0.3">
      <c r="A31" s="44"/>
      <c r="B31" s="59">
        <v>24</v>
      </c>
      <c r="C31" s="60" t="s">
        <v>486</v>
      </c>
      <c r="D31" s="44"/>
    </row>
    <row r="32" spans="1:4" ht="15.75" thickBot="1" x14ac:dyDescent="0.3">
      <c r="A32" s="44"/>
      <c r="B32" s="54">
        <v>25</v>
      </c>
      <c r="C32" s="60" t="s">
        <v>487</v>
      </c>
      <c r="D32" s="44"/>
    </row>
    <row r="33" spans="1:4" ht="15.75" thickBot="1" x14ac:dyDescent="0.3">
      <c r="A33" s="44"/>
      <c r="B33" s="59">
        <v>26</v>
      </c>
      <c r="C33" s="60" t="s">
        <v>488</v>
      </c>
      <c r="D33" s="44"/>
    </row>
    <row r="34" spans="1:4" ht="15.75" thickBot="1" x14ac:dyDescent="0.3">
      <c r="A34" s="44"/>
      <c r="B34" s="54">
        <v>27</v>
      </c>
      <c r="C34" s="60" t="s">
        <v>490</v>
      </c>
      <c r="D34" s="44"/>
    </row>
    <row r="35" spans="1:4" x14ac:dyDescent="0.25">
      <c r="A35" s="44"/>
      <c r="B35" s="44"/>
      <c r="C35" s="44"/>
      <c r="D35" s="44"/>
    </row>
    <row r="36" spans="1:4" ht="37.15" customHeight="1" x14ac:dyDescent="0.25">
      <c r="A36" s="44"/>
      <c r="B36" s="361" t="s">
        <v>499</v>
      </c>
      <c r="C36" s="362"/>
      <c r="D36" s="44"/>
    </row>
  </sheetData>
  <mergeCells count="1">
    <mergeCell ref="B36:C36"/>
  </mergeCells>
  <hyperlinks>
    <hyperlink ref="C3" location="СОДЕРЖАНИЕ!A1" display="Назад в СОДЕРЖАНИЕ "/>
  </hyperlinks>
  <pageMargins left="0.23622047244094491" right="0.23622047244094491" top="0.35433070866141736" bottom="0.74803149606299213" header="0.11811023622047245" footer="0.11811023622047245"/>
  <pageSetup paperSize="9" scale="96" orientation="landscape" r:id="rId1"/>
  <headerFooter>
    <oddFooter>Страница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J42"/>
  <sheetViews>
    <sheetView showGridLines="0" zoomScaleNormal="100" zoomScaleSheetLayoutView="85" workbookViewId="0">
      <selection activeCell="I2" sqref="I2"/>
    </sheetView>
  </sheetViews>
  <sheetFormatPr defaultColWidth="8.85546875" defaultRowHeight="15" x14ac:dyDescent="0.25"/>
  <cols>
    <col min="1" max="1" width="2.7109375" style="70" customWidth="1"/>
    <col min="2" max="2" width="5.28515625" style="70" customWidth="1"/>
    <col min="3" max="3" width="15.28515625" style="70" customWidth="1"/>
    <col min="4" max="4" width="26.42578125" style="70" customWidth="1"/>
    <col min="5" max="9" width="18.7109375" style="70" customWidth="1"/>
    <col min="10" max="10" width="4.42578125" style="70" customWidth="1"/>
    <col min="11" max="11" width="20.5703125" style="70" customWidth="1"/>
    <col min="12" max="16384" width="8.85546875" style="70"/>
  </cols>
  <sheetData>
    <row r="1" spans="1:10" ht="14.45" x14ac:dyDescent="0.3">
      <c r="A1" s="44"/>
      <c r="B1" s="44"/>
      <c r="C1" s="44"/>
      <c r="D1" s="44"/>
      <c r="E1" s="44"/>
      <c r="F1" s="44"/>
      <c r="G1" s="44"/>
      <c r="H1" s="44"/>
      <c r="I1" s="44"/>
      <c r="J1" s="44"/>
    </row>
    <row r="2" spans="1:10" x14ac:dyDescent="0.25">
      <c r="A2" s="44"/>
      <c r="B2" s="138" t="s">
        <v>219</v>
      </c>
      <c r="C2" s="44"/>
      <c r="D2" s="44"/>
      <c r="E2" s="44"/>
      <c r="F2" s="44"/>
      <c r="G2" s="44"/>
      <c r="H2" s="44"/>
      <c r="I2" s="46" t="s">
        <v>543</v>
      </c>
      <c r="J2" s="44"/>
    </row>
    <row r="3" spans="1:10" x14ac:dyDescent="0.25">
      <c r="A3" s="44"/>
      <c r="B3" s="49"/>
      <c r="C3" s="44"/>
      <c r="D3" s="44"/>
      <c r="E3" s="44"/>
      <c r="F3" s="44"/>
      <c r="G3" s="44"/>
      <c r="H3" s="44"/>
      <c r="I3" s="62" t="s">
        <v>715</v>
      </c>
      <c r="J3" s="44"/>
    </row>
    <row r="4" spans="1:10" thickBot="1" x14ac:dyDescent="0.35">
      <c r="A4" s="44"/>
      <c r="B4" s="44"/>
      <c r="C4" s="44"/>
      <c r="D4" s="44"/>
      <c r="E4" s="44"/>
      <c r="F4" s="44"/>
      <c r="G4" s="44"/>
      <c r="H4" s="44"/>
      <c r="I4" s="44"/>
      <c r="J4" s="44"/>
    </row>
    <row r="5" spans="1:10" ht="15.75" thickBot="1" x14ac:dyDescent="0.3">
      <c r="A5" s="44"/>
      <c r="B5" s="424" t="s">
        <v>0</v>
      </c>
      <c r="C5" s="424" t="s">
        <v>220</v>
      </c>
      <c r="D5" s="424" t="s">
        <v>221</v>
      </c>
      <c r="E5" s="559" t="s">
        <v>222</v>
      </c>
      <c r="F5" s="560"/>
      <c r="G5" s="560"/>
      <c r="H5" s="560"/>
      <c r="I5" s="561"/>
      <c r="J5" s="44"/>
    </row>
    <row r="6" spans="1:10" x14ac:dyDescent="0.25">
      <c r="A6" s="44"/>
      <c r="B6" s="562"/>
      <c r="C6" s="562"/>
      <c r="D6" s="562"/>
      <c r="E6" s="424" t="s">
        <v>373</v>
      </c>
      <c r="F6" s="424" t="s">
        <v>223</v>
      </c>
      <c r="G6" s="139" t="s">
        <v>224</v>
      </c>
      <c r="H6" s="139" t="s">
        <v>226</v>
      </c>
      <c r="I6" s="424" t="s">
        <v>374</v>
      </c>
      <c r="J6" s="44"/>
    </row>
    <row r="7" spans="1:10" ht="15.75" thickBot="1" x14ac:dyDescent="0.3">
      <c r="A7" s="44"/>
      <c r="B7" s="425"/>
      <c r="C7" s="425"/>
      <c r="D7" s="425"/>
      <c r="E7" s="425"/>
      <c r="F7" s="425"/>
      <c r="G7" s="140" t="s">
        <v>225</v>
      </c>
      <c r="H7" s="140" t="s">
        <v>225</v>
      </c>
      <c r="I7" s="425"/>
      <c r="J7" s="44"/>
    </row>
    <row r="8" spans="1:10" ht="15.75" thickBot="1" x14ac:dyDescent="0.3">
      <c r="A8" s="44"/>
      <c r="B8" s="559" t="s">
        <v>227</v>
      </c>
      <c r="C8" s="560"/>
      <c r="D8" s="560"/>
      <c r="E8" s="560"/>
      <c r="F8" s="560"/>
      <c r="G8" s="560"/>
      <c r="H8" s="560"/>
      <c r="I8" s="561"/>
      <c r="J8" s="44"/>
    </row>
    <row r="9" spans="1:10" ht="15.75" thickBot="1" x14ac:dyDescent="0.3">
      <c r="A9" s="44"/>
      <c r="B9" s="141">
        <v>1</v>
      </c>
      <c r="C9" s="140" t="s">
        <v>198</v>
      </c>
      <c r="D9" s="140" t="s">
        <v>228</v>
      </c>
      <c r="E9" s="140" t="s">
        <v>229</v>
      </c>
      <c r="F9" s="140" t="s">
        <v>229</v>
      </c>
      <c r="G9" s="140" t="s">
        <v>229</v>
      </c>
      <c r="H9" s="140" t="s">
        <v>229</v>
      </c>
      <c r="I9" s="140" t="s">
        <v>26</v>
      </c>
      <c r="J9" s="44"/>
    </row>
    <row r="10" spans="1:10" ht="15.75" thickBot="1" x14ac:dyDescent="0.3">
      <c r="A10" s="44"/>
      <c r="B10" s="141">
        <v>2</v>
      </c>
      <c r="C10" s="140" t="s">
        <v>194</v>
      </c>
      <c r="D10" s="140" t="s">
        <v>230</v>
      </c>
      <c r="E10" s="140" t="s">
        <v>229</v>
      </c>
      <c r="F10" s="140" t="s">
        <v>229</v>
      </c>
      <c r="G10" s="140" t="s">
        <v>229</v>
      </c>
      <c r="H10" s="140" t="s">
        <v>229</v>
      </c>
      <c r="I10" s="140" t="s">
        <v>26</v>
      </c>
      <c r="J10" s="44"/>
    </row>
    <row r="11" spans="1:10" ht="15.75" thickBot="1" x14ac:dyDescent="0.3">
      <c r="A11" s="44"/>
      <c r="B11" s="141">
        <v>3</v>
      </c>
      <c r="C11" s="140" t="s">
        <v>195</v>
      </c>
      <c r="D11" s="140" t="s">
        <v>231</v>
      </c>
      <c r="E11" s="140" t="s">
        <v>229</v>
      </c>
      <c r="F11" s="140" t="s">
        <v>229</v>
      </c>
      <c r="G11" s="140" t="s">
        <v>229</v>
      </c>
      <c r="H11" s="140" t="s">
        <v>229</v>
      </c>
      <c r="I11" s="140" t="s">
        <v>26</v>
      </c>
      <c r="J11" s="44"/>
    </row>
    <row r="12" spans="1:10" ht="15.75" thickBot="1" x14ac:dyDescent="0.3">
      <c r="A12" s="44"/>
      <c r="B12" s="141">
        <v>4</v>
      </c>
      <c r="C12" s="140" t="s">
        <v>197</v>
      </c>
      <c r="D12" s="140" t="s">
        <v>232</v>
      </c>
      <c r="E12" s="140" t="s">
        <v>229</v>
      </c>
      <c r="F12" s="140" t="s">
        <v>229</v>
      </c>
      <c r="G12" s="140" t="s">
        <v>229</v>
      </c>
      <c r="H12" s="140" t="s">
        <v>229</v>
      </c>
      <c r="I12" s="140" t="s">
        <v>26</v>
      </c>
      <c r="J12" s="44"/>
    </row>
    <row r="13" spans="1:10" ht="15.75" thickBot="1" x14ac:dyDescent="0.3">
      <c r="A13" s="44"/>
      <c r="B13" s="141">
        <v>5</v>
      </c>
      <c r="C13" s="140" t="s">
        <v>196</v>
      </c>
      <c r="D13" s="140" t="s">
        <v>233</v>
      </c>
      <c r="E13" s="140" t="s">
        <v>229</v>
      </c>
      <c r="F13" s="140" t="s">
        <v>229</v>
      </c>
      <c r="G13" s="140" t="s">
        <v>229</v>
      </c>
      <c r="H13" s="140" t="s">
        <v>229</v>
      </c>
      <c r="I13" s="140" t="s">
        <v>26</v>
      </c>
      <c r="J13" s="44"/>
    </row>
    <row r="14" spans="1:10" ht="15.75" thickBot="1" x14ac:dyDescent="0.3">
      <c r="A14" s="44"/>
      <c r="B14" s="141">
        <v>6</v>
      </c>
      <c r="C14" s="140" t="s">
        <v>234</v>
      </c>
      <c r="D14" s="140" t="s">
        <v>235</v>
      </c>
      <c r="E14" s="140" t="s">
        <v>229</v>
      </c>
      <c r="F14" s="140" t="s">
        <v>229</v>
      </c>
      <c r="G14" s="140" t="s">
        <v>229</v>
      </c>
      <c r="H14" s="140" t="s">
        <v>229</v>
      </c>
      <c r="I14" s="140" t="s">
        <v>26</v>
      </c>
      <c r="J14" s="44"/>
    </row>
    <row r="15" spans="1:10" ht="15.75" thickBot="1" x14ac:dyDescent="0.3">
      <c r="A15" s="44"/>
      <c r="B15" s="141">
        <v>7</v>
      </c>
      <c r="C15" s="140" t="s">
        <v>236</v>
      </c>
      <c r="D15" s="140" t="s">
        <v>237</v>
      </c>
      <c r="E15" s="140" t="s">
        <v>229</v>
      </c>
      <c r="F15" s="140" t="s">
        <v>229</v>
      </c>
      <c r="G15" s="140" t="s">
        <v>229</v>
      </c>
      <c r="H15" s="140" t="s">
        <v>229</v>
      </c>
      <c r="I15" s="140" t="s">
        <v>26</v>
      </c>
      <c r="J15" s="44"/>
    </row>
    <row r="16" spans="1:10" ht="15.75" thickBot="1" x14ac:dyDescent="0.3">
      <c r="A16" s="44"/>
      <c r="B16" s="141">
        <v>8</v>
      </c>
      <c r="C16" s="140" t="s">
        <v>238</v>
      </c>
      <c r="D16" s="140" t="s">
        <v>239</v>
      </c>
      <c r="E16" s="140" t="s">
        <v>26</v>
      </c>
      <c r="F16" s="140" t="s">
        <v>229</v>
      </c>
      <c r="G16" s="140" t="s">
        <v>229</v>
      </c>
      <c r="H16" s="140" t="s">
        <v>229</v>
      </c>
      <c r="I16" s="140" t="s">
        <v>26</v>
      </c>
      <c r="J16" s="44"/>
    </row>
    <row r="17" spans="1:10" ht="15.75" thickBot="1" x14ac:dyDescent="0.3">
      <c r="A17" s="44"/>
      <c r="B17" s="141">
        <v>9</v>
      </c>
      <c r="C17" s="140" t="s">
        <v>240</v>
      </c>
      <c r="D17" s="140" t="s">
        <v>241</v>
      </c>
      <c r="E17" s="140" t="s">
        <v>26</v>
      </c>
      <c r="F17" s="140" t="s">
        <v>229</v>
      </c>
      <c r="G17" s="140" t="s">
        <v>229</v>
      </c>
      <c r="H17" s="140" t="s">
        <v>229</v>
      </c>
      <c r="I17" s="140" t="s">
        <v>26</v>
      </c>
      <c r="J17" s="44"/>
    </row>
    <row r="18" spans="1:10" ht="15.75" thickBot="1" x14ac:dyDescent="0.3">
      <c r="A18" s="44"/>
      <c r="B18" s="559" t="s">
        <v>242</v>
      </c>
      <c r="C18" s="560"/>
      <c r="D18" s="560"/>
      <c r="E18" s="560"/>
      <c r="F18" s="560"/>
      <c r="G18" s="560"/>
      <c r="H18" s="560"/>
      <c r="I18" s="561"/>
      <c r="J18" s="44"/>
    </row>
    <row r="19" spans="1:10" ht="24.75" thickBot="1" x14ac:dyDescent="0.3">
      <c r="A19" s="44"/>
      <c r="B19" s="141">
        <v>1</v>
      </c>
      <c r="C19" s="140" t="s">
        <v>243</v>
      </c>
      <c r="D19" s="140" t="s">
        <v>770</v>
      </c>
      <c r="E19" s="140" t="s">
        <v>229</v>
      </c>
      <c r="F19" s="140" t="s">
        <v>229</v>
      </c>
      <c r="G19" s="140" t="s">
        <v>229</v>
      </c>
      <c r="H19" s="140" t="s">
        <v>229</v>
      </c>
      <c r="I19" s="140" t="s">
        <v>26</v>
      </c>
      <c r="J19" s="44"/>
    </row>
    <row r="20" spans="1:10" x14ac:dyDescent="0.25">
      <c r="A20" s="44"/>
      <c r="B20" s="424">
        <v>2</v>
      </c>
      <c r="C20" s="424" t="s">
        <v>194</v>
      </c>
      <c r="D20" s="139" t="s">
        <v>375</v>
      </c>
      <c r="E20" s="424" t="s">
        <v>229</v>
      </c>
      <c r="F20" s="424" t="s">
        <v>229</v>
      </c>
      <c r="G20" s="424" t="s">
        <v>229</v>
      </c>
      <c r="H20" s="424" t="s">
        <v>229</v>
      </c>
      <c r="I20" s="424" t="s">
        <v>26</v>
      </c>
      <c r="J20" s="44"/>
    </row>
    <row r="21" spans="1:10" ht="15.75" thickBot="1" x14ac:dyDescent="0.3">
      <c r="A21" s="44"/>
      <c r="B21" s="425"/>
      <c r="C21" s="425"/>
      <c r="D21" s="140" t="s">
        <v>376</v>
      </c>
      <c r="E21" s="425"/>
      <c r="F21" s="425"/>
      <c r="G21" s="425"/>
      <c r="H21" s="425"/>
      <c r="I21" s="425"/>
      <c r="J21" s="44"/>
    </row>
    <row r="22" spans="1:10" ht="24.75" thickBot="1" x14ac:dyDescent="0.3">
      <c r="A22" s="44"/>
      <c r="B22" s="141">
        <v>3</v>
      </c>
      <c r="C22" s="140" t="s">
        <v>195</v>
      </c>
      <c r="D22" s="140" t="s">
        <v>768</v>
      </c>
      <c r="E22" s="140" t="s">
        <v>229</v>
      </c>
      <c r="F22" s="140" t="s">
        <v>229</v>
      </c>
      <c r="G22" s="140" t="s">
        <v>229</v>
      </c>
      <c r="H22" s="140" t="s">
        <v>229</v>
      </c>
      <c r="I22" s="140" t="s">
        <v>26</v>
      </c>
      <c r="J22" s="44"/>
    </row>
    <row r="23" spans="1:10" ht="24.75" thickBot="1" x14ac:dyDescent="0.3">
      <c r="A23" s="44"/>
      <c r="B23" s="141">
        <v>4</v>
      </c>
      <c r="C23" s="140" t="s">
        <v>234</v>
      </c>
      <c r="D23" s="140" t="s">
        <v>767</v>
      </c>
      <c r="E23" s="140" t="s">
        <v>229</v>
      </c>
      <c r="F23" s="140" t="s">
        <v>229</v>
      </c>
      <c r="G23" s="140" t="s">
        <v>229</v>
      </c>
      <c r="H23" s="140" t="s">
        <v>229</v>
      </c>
      <c r="I23" s="140" t="s">
        <v>229</v>
      </c>
      <c r="J23" s="44"/>
    </row>
    <row r="24" spans="1:10" ht="24.75" thickBot="1" x14ac:dyDescent="0.3">
      <c r="A24" s="44"/>
      <c r="B24" s="141">
        <v>5</v>
      </c>
      <c r="C24" s="140" t="s">
        <v>377</v>
      </c>
      <c r="D24" s="140" t="s">
        <v>378</v>
      </c>
      <c r="E24" s="140" t="s">
        <v>26</v>
      </c>
      <c r="F24" s="140" t="s">
        <v>229</v>
      </c>
      <c r="G24" s="140" t="s">
        <v>26</v>
      </c>
      <c r="H24" s="140" t="s">
        <v>26</v>
      </c>
      <c r="I24" s="140" t="s">
        <v>229</v>
      </c>
      <c r="J24" s="44"/>
    </row>
    <row r="25" spans="1:10" x14ac:dyDescent="0.25">
      <c r="A25" s="44"/>
      <c r="B25" s="424">
        <v>6</v>
      </c>
      <c r="C25" s="424" t="s">
        <v>379</v>
      </c>
      <c r="D25" s="139" t="s">
        <v>771</v>
      </c>
      <c r="E25" s="424" t="s">
        <v>26</v>
      </c>
      <c r="F25" s="424" t="s">
        <v>229</v>
      </c>
      <c r="G25" s="424" t="s">
        <v>26</v>
      </c>
      <c r="H25" s="424" t="s">
        <v>26</v>
      </c>
      <c r="I25" s="424" t="s">
        <v>229</v>
      </c>
      <c r="J25" s="44"/>
    </row>
    <row r="26" spans="1:10" ht="15.75" thickBot="1" x14ac:dyDescent="0.3">
      <c r="A26" s="44"/>
      <c r="B26" s="425"/>
      <c r="C26" s="425"/>
      <c r="D26" s="140" t="s">
        <v>772</v>
      </c>
      <c r="E26" s="425"/>
      <c r="F26" s="425"/>
      <c r="G26" s="425"/>
      <c r="H26" s="425"/>
      <c r="I26" s="425"/>
      <c r="J26" s="44"/>
    </row>
    <row r="27" spans="1:10" x14ac:dyDescent="0.25">
      <c r="A27" s="44"/>
      <c r="B27" s="424">
        <v>7</v>
      </c>
      <c r="C27" s="424" t="s">
        <v>380</v>
      </c>
      <c r="D27" s="139" t="s">
        <v>765</v>
      </c>
      <c r="E27" s="424" t="s">
        <v>26</v>
      </c>
      <c r="F27" s="424" t="s">
        <v>229</v>
      </c>
      <c r="G27" s="424" t="s">
        <v>26</v>
      </c>
      <c r="H27" s="424" t="s">
        <v>26</v>
      </c>
      <c r="I27" s="424" t="s">
        <v>229</v>
      </c>
      <c r="J27" s="44"/>
    </row>
    <row r="28" spans="1:10" ht="15.75" thickBot="1" x14ac:dyDescent="0.3">
      <c r="A28" s="44"/>
      <c r="B28" s="425"/>
      <c r="C28" s="425"/>
      <c r="D28" s="140" t="s">
        <v>766</v>
      </c>
      <c r="E28" s="425"/>
      <c r="F28" s="425"/>
      <c r="G28" s="425"/>
      <c r="H28" s="425"/>
      <c r="I28" s="425"/>
      <c r="J28" s="44"/>
    </row>
    <row r="29" spans="1:10" x14ac:dyDescent="0.25">
      <c r="A29" s="44"/>
      <c r="B29" s="424">
        <v>8</v>
      </c>
      <c r="C29" s="424" t="s">
        <v>381</v>
      </c>
      <c r="D29" s="139" t="s">
        <v>763</v>
      </c>
      <c r="E29" s="424" t="s">
        <v>26</v>
      </c>
      <c r="F29" s="424" t="s">
        <v>229</v>
      </c>
      <c r="G29" s="424" t="s">
        <v>26</v>
      </c>
      <c r="H29" s="424" t="s">
        <v>26</v>
      </c>
      <c r="I29" s="424" t="s">
        <v>229</v>
      </c>
      <c r="J29" s="44"/>
    </row>
    <row r="30" spans="1:10" ht="15.75" thickBot="1" x14ac:dyDescent="0.3">
      <c r="A30" s="44"/>
      <c r="B30" s="425"/>
      <c r="C30" s="425"/>
      <c r="D30" s="140" t="s">
        <v>764</v>
      </c>
      <c r="E30" s="425"/>
      <c r="F30" s="425"/>
      <c r="G30" s="425"/>
      <c r="H30" s="425"/>
      <c r="I30" s="425"/>
      <c r="J30" s="44"/>
    </row>
    <row r="31" spans="1:10" ht="24.75" thickBot="1" x14ac:dyDescent="0.3">
      <c r="A31" s="44"/>
      <c r="B31" s="142">
        <v>9</v>
      </c>
      <c r="C31" s="142" t="s">
        <v>238</v>
      </c>
      <c r="D31" s="142" t="s">
        <v>769</v>
      </c>
      <c r="E31" s="142" t="s">
        <v>26</v>
      </c>
      <c r="F31" s="142" t="s">
        <v>229</v>
      </c>
      <c r="G31" s="142" t="s">
        <v>229</v>
      </c>
      <c r="H31" s="142" t="s">
        <v>229</v>
      </c>
      <c r="I31" s="142" t="s">
        <v>26</v>
      </c>
      <c r="J31" s="44"/>
    </row>
    <row r="32" spans="1:10" ht="15.75" customHeight="1" thickBot="1" x14ac:dyDescent="0.3">
      <c r="A32" s="44"/>
      <c r="B32" s="559" t="s">
        <v>245</v>
      </c>
      <c r="C32" s="560"/>
      <c r="D32" s="560"/>
      <c r="E32" s="560"/>
      <c r="F32" s="560"/>
      <c r="G32" s="560"/>
      <c r="H32" s="560"/>
      <c r="I32" s="561"/>
      <c r="J32" s="44"/>
    </row>
    <row r="33" spans="1:10" ht="24.75" thickBot="1" x14ac:dyDescent="0.3">
      <c r="A33" s="44"/>
      <c r="B33" s="141">
        <v>1</v>
      </c>
      <c r="C33" s="140" t="s">
        <v>234</v>
      </c>
      <c r="D33" s="140" t="s">
        <v>762</v>
      </c>
      <c r="E33" s="140" t="s">
        <v>26</v>
      </c>
      <c r="F33" s="140" t="s">
        <v>229</v>
      </c>
      <c r="G33" s="140" t="s">
        <v>229</v>
      </c>
      <c r="H33" s="140" t="s">
        <v>229</v>
      </c>
      <c r="I33" s="140"/>
      <c r="J33" s="44"/>
    </row>
    <row r="34" spans="1:10" ht="24.75" thickBot="1" x14ac:dyDescent="0.3">
      <c r="A34" s="44"/>
      <c r="B34" s="141">
        <v>2</v>
      </c>
      <c r="C34" s="140" t="s">
        <v>246</v>
      </c>
      <c r="D34" s="140" t="s">
        <v>761</v>
      </c>
      <c r="E34" s="140" t="s">
        <v>26</v>
      </c>
      <c r="F34" s="140" t="s">
        <v>229</v>
      </c>
      <c r="G34" s="140" t="s">
        <v>229</v>
      </c>
      <c r="H34" s="140" t="s">
        <v>229</v>
      </c>
      <c r="I34" s="140"/>
      <c r="J34" s="44"/>
    </row>
    <row r="35" spans="1:10" ht="24.75" thickBot="1" x14ac:dyDescent="0.3">
      <c r="A35" s="44"/>
      <c r="B35" s="141">
        <v>3</v>
      </c>
      <c r="C35" s="140" t="s">
        <v>244</v>
      </c>
      <c r="D35" s="140" t="s">
        <v>760</v>
      </c>
      <c r="E35" s="140" t="s">
        <v>26</v>
      </c>
      <c r="F35" s="140" t="s">
        <v>229</v>
      </c>
      <c r="G35" s="140" t="s">
        <v>229</v>
      </c>
      <c r="H35" s="140" t="s">
        <v>229</v>
      </c>
      <c r="I35" s="140"/>
      <c r="J35" s="44"/>
    </row>
    <row r="36" spans="1:10" ht="24.75" thickBot="1" x14ac:dyDescent="0.3">
      <c r="A36" s="44"/>
      <c r="B36" s="141">
        <v>4</v>
      </c>
      <c r="C36" s="140" t="s">
        <v>238</v>
      </c>
      <c r="D36" s="140" t="s">
        <v>382</v>
      </c>
      <c r="E36" s="140" t="s">
        <v>26</v>
      </c>
      <c r="F36" s="140" t="s">
        <v>229</v>
      </c>
      <c r="G36" s="140" t="s">
        <v>229</v>
      </c>
      <c r="H36" s="140" t="s">
        <v>229</v>
      </c>
      <c r="I36" s="140"/>
      <c r="J36" s="44"/>
    </row>
    <row r="37" spans="1:10" ht="15.75" thickBot="1" x14ac:dyDescent="0.3">
      <c r="A37" s="44"/>
      <c r="B37" s="559" t="s">
        <v>247</v>
      </c>
      <c r="C37" s="560"/>
      <c r="D37" s="560"/>
      <c r="E37" s="560"/>
      <c r="F37" s="560"/>
      <c r="G37" s="560"/>
      <c r="H37" s="560"/>
      <c r="I37" s="561"/>
      <c r="J37" s="44"/>
    </row>
    <row r="38" spans="1:10" ht="24.75" thickBot="1" x14ac:dyDescent="0.3">
      <c r="A38" s="44"/>
      <c r="B38" s="184">
        <v>1</v>
      </c>
      <c r="C38" s="184" t="s">
        <v>248</v>
      </c>
      <c r="D38" s="140" t="s">
        <v>758</v>
      </c>
      <c r="E38" s="140" t="s">
        <v>26</v>
      </c>
      <c r="F38" s="140" t="s">
        <v>229</v>
      </c>
      <c r="G38" s="140" t="s">
        <v>229</v>
      </c>
      <c r="H38" s="140" t="s">
        <v>229</v>
      </c>
      <c r="I38" s="140"/>
      <c r="J38" s="44"/>
    </row>
    <row r="39" spans="1:10" ht="24.75" thickBot="1" x14ac:dyDescent="0.3">
      <c r="A39" s="44"/>
      <c r="B39" s="184">
        <v>2</v>
      </c>
      <c r="C39" s="184" t="s">
        <v>249</v>
      </c>
      <c r="D39" s="139" t="s">
        <v>759</v>
      </c>
      <c r="E39" s="140" t="s">
        <v>26</v>
      </c>
      <c r="F39" s="140" t="s">
        <v>229</v>
      </c>
      <c r="G39" s="140" t="s">
        <v>229</v>
      </c>
      <c r="H39" s="140" t="s">
        <v>229</v>
      </c>
      <c r="I39" s="140"/>
      <c r="J39" s="44"/>
    </row>
    <row r="40" spans="1:10" ht="24.75" thickBot="1" x14ac:dyDescent="0.3">
      <c r="A40" s="44"/>
      <c r="B40" s="142">
        <v>3</v>
      </c>
      <c r="C40" s="142" t="s">
        <v>250</v>
      </c>
      <c r="D40" s="142" t="s">
        <v>757</v>
      </c>
      <c r="E40" s="140" t="s">
        <v>26</v>
      </c>
      <c r="F40" s="140" t="s">
        <v>229</v>
      </c>
      <c r="G40" s="140" t="s">
        <v>229</v>
      </c>
      <c r="H40" s="140" t="s">
        <v>229</v>
      </c>
      <c r="I40" s="140"/>
      <c r="J40" s="44"/>
    </row>
    <row r="41" spans="1:10" ht="24.75" thickBot="1" x14ac:dyDescent="0.3">
      <c r="A41" s="44"/>
      <c r="B41" s="142">
        <v>4</v>
      </c>
      <c r="C41" s="331" t="s">
        <v>753</v>
      </c>
      <c r="D41" s="331" t="s">
        <v>756</v>
      </c>
      <c r="E41" s="140" t="s">
        <v>26</v>
      </c>
      <c r="F41" s="140" t="s">
        <v>229</v>
      </c>
      <c r="G41" s="140" t="s">
        <v>229</v>
      </c>
      <c r="H41" s="140" t="s">
        <v>229</v>
      </c>
      <c r="I41" s="140"/>
      <c r="J41" s="44"/>
    </row>
    <row r="42" spans="1:10" ht="24.75" thickBot="1" x14ac:dyDescent="0.3">
      <c r="A42" s="44"/>
      <c r="B42" s="185">
        <v>5</v>
      </c>
      <c r="C42" s="331" t="s">
        <v>754</v>
      </c>
      <c r="D42" s="331" t="s">
        <v>755</v>
      </c>
      <c r="E42" s="140" t="s">
        <v>26</v>
      </c>
      <c r="F42" s="140" t="s">
        <v>229</v>
      </c>
      <c r="G42" s="140" t="s">
        <v>229</v>
      </c>
      <c r="H42" s="140" t="s">
        <v>229</v>
      </c>
      <c r="I42" s="140"/>
      <c r="J42" s="44"/>
    </row>
  </sheetData>
  <mergeCells count="39">
    <mergeCell ref="I6:I7"/>
    <mergeCell ref="B8:I8"/>
    <mergeCell ref="B18:I18"/>
    <mergeCell ref="B20:B21"/>
    <mergeCell ref="C20:C21"/>
    <mergeCell ref="E20:E21"/>
    <mergeCell ref="F20:F21"/>
    <mergeCell ref="G20:G21"/>
    <mergeCell ref="H20:H21"/>
    <mergeCell ref="I20:I21"/>
    <mergeCell ref="B5:B7"/>
    <mergeCell ref="C5:C7"/>
    <mergeCell ref="D5:D7"/>
    <mergeCell ref="E5:I5"/>
    <mergeCell ref="E6:E7"/>
    <mergeCell ref="F6:F7"/>
    <mergeCell ref="H25:H26"/>
    <mergeCell ref="I25:I26"/>
    <mergeCell ref="B27:B28"/>
    <mergeCell ref="C27:C28"/>
    <mergeCell ref="E27:E28"/>
    <mergeCell ref="F27:F28"/>
    <mergeCell ref="G27:G28"/>
    <mergeCell ref="H27:H28"/>
    <mergeCell ref="I27:I28"/>
    <mergeCell ref="B25:B26"/>
    <mergeCell ref="C25:C26"/>
    <mergeCell ref="E25:E26"/>
    <mergeCell ref="F25:F26"/>
    <mergeCell ref="G25:G26"/>
    <mergeCell ref="H29:H30"/>
    <mergeCell ref="I29:I30"/>
    <mergeCell ref="B32:I32"/>
    <mergeCell ref="B37:I37"/>
    <mergeCell ref="B29:B30"/>
    <mergeCell ref="C29:C30"/>
    <mergeCell ref="E29:E30"/>
    <mergeCell ref="F29:F30"/>
    <mergeCell ref="G29:G30"/>
  </mergeCells>
  <hyperlinks>
    <hyperlink ref="I2" location="СОДЕРЖАНИЕ!A1" display="Назад в СОДЕРЖАНИЕ "/>
  </hyperlinks>
  <pageMargins left="0.23622047244094491" right="0.23622047244094491" top="0.35433070866141736" bottom="0.74803149606299213" header="0.11811023622047245" footer="0.11811023622047245"/>
  <pageSetup paperSize="9" scale="72" orientation="landscape" verticalDpi="0"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workbookViewId="0">
      <selection activeCell="I20" sqref="I20"/>
    </sheetView>
  </sheetViews>
  <sheetFormatPr defaultColWidth="9.140625" defaultRowHeight="15" x14ac:dyDescent="0.25"/>
  <cols>
    <col min="1" max="1" width="3.140625" style="70" customWidth="1"/>
    <col min="2" max="2" width="5.42578125" style="70" customWidth="1"/>
    <col min="3" max="3" width="27.140625" style="70" customWidth="1"/>
    <col min="4" max="4" width="7.85546875" style="70" customWidth="1"/>
    <col min="5" max="5" width="9.140625" style="70"/>
    <col min="6" max="6" width="23.5703125" style="70" customWidth="1"/>
    <col min="7" max="7" width="18" style="70" customWidth="1"/>
    <col min="8" max="8" width="19.5703125" style="70" customWidth="1"/>
    <col min="9" max="9" width="4.42578125" style="70" customWidth="1"/>
    <col min="10" max="16384" width="9.140625" style="70"/>
  </cols>
  <sheetData>
    <row r="1" spans="1:11" ht="14.45" x14ac:dyDescent="0.3">
      <c r="A1" s="44"/>
      <c r="B1" s="44"/>
      <c r="C1" s="44"/>
      <c r="D1" s="44"/>
      <c r="E1" s="44"/>
      <c r="F1" s="44"/>
      <c r="G1" s="44"/>
      <c r="H1" s="44"/>
      <c r="I1" s="44"/>
      <c r="J1" s="44"/>
      <c r="K1" s="44"/>
    </row>
    <row r="2" spans="1:11" x14ac:dyDescent="0.25">
      <c r="A2" s="44"/>
      <c r="B2" s="44"/>
      <c r="C2" s="44"/>
      <c r="D2" s="44"/>
      <c r="E2" s="44"/>
      <c r="F2" s="44"/>
      <c r="G2" s="44"/>
      <c r="H2" s="46" t="s">
        <v>543</v>
      </c>
      <c r="I2" s="44"/>
      <c r="J2" s="44"/>
      <c r="K2" s="44"/>
    </row>
    <row r="3" spans="1:11" x14ac:dyDescent="0.25">
      <c r="A3" s="44"/>
      <c r="B3" s="148" t="s">
        <v>615</v>
      </c>
      <c r="C3" s="44"/>
      <c r="D3" s="44"/>
      <c r="E3" s="44"/>
      <c r="F3" s="44"/>
      <c r="G3" s="44"/>
      <c r="H3" s="44"/>
      <c r="I3" s="44"/>
      <c r="J3" s="44"/>
      <c r="K3" s="44"/>
    </row>
    <row r="4" spans="1:11" x14ac:dyDescent="0.25">
      <c r="A4" s="44"/>
      <c r="B4" s="148" t="s">
        <v>636</v>
      </c>
      <c r="C4" s="44"/>
      <c r="D4" s="44"/>
      <c r="E4" s="44"/>
      <c r="F4" s="44"/>
      <c r="G4" s="44"/>
      <c r="H4" s="44"/>
      <c r="I4" s="44"/>
      <c r="J4" s="44"/>
      <c r="K4" s="44"/>
    </row>
    <row r="5" spans="1:11" ht="14.45" x14ac:dyDescent="0.3">
      <c r="A5" s="44"/>
      <c r="B5" s="148"/>
      <c r="C5" s="44"/>
      <c r="D5" s="44"/>
      <c r="E5" s="44"/>
      <c r="F5" s="44"/>
      <c r="G5" s="44"/>
      <c r="H5" s="44"/>
      <c r="I5" s="44"/>
      <c r="J5" s="44"/>
      <c r="K5" s="44"/>
    </row>
    <row r="6" spans="1:11" x14ac:dyDescent="0.25">
      <c r="A6" s="44"/>
      <c r="B6" s="148" t="s">
        <v>616</v>
      </c>
      <c r="C6" s="44"/>
      <c r="D6" s="44"/>
      <c r="E6" s="44"/>
      <c r="F6" s="44"/>
      <c r="G6" s="44"/>
      <c r="H6" s="44"/>
      <c r="I6" s="44"/>
      <c r="J6" s="44"/>
      <c r="K6" s="44"/>
    </row>
    <row r="7" spans="1:11" x14ac:dyDescent="0.25">
      <c r="A7" s="44"/>
      <c r="B7" s="148" t="s">
        <v>617</v>
      </c>
      <c r="C7" s="44"/>
      <c r="D7" s="44"/>
      <c r="E7" s="44"/>
      <c r="F7" s="44"/>
      <c r="G7" s="44"/>
      <c r="H7" s="44"/>
      <c r="I7" s="44"/>
      <c r="J7" s="44"/>
      <c r="K7" s="44"/>
    </row>
    <row r="8" spans="1:11" x14ac:dyDescent="0.25">
      <c r="A8" s="44"/>
      <c r="B8" s="148" t="s">
        <v>618</v>
      </c>
      <c r="C8" s="44"/>
      <c r="D8" s="44"/>
      <c r="E8" s="44"/>
      <c r="F8" s="44"/>
      <c r="G8" s="44"/>
      <c r="H8" s="44"/>
      <c r="I8" s="44"/>
      <c r="J8" s="44"/>
      <c r="K8" s="44"/>
    </row>
    <row r="9" spans="1:11" x14ac:dyDescent="0.25">
      <c r="A9" s="44"/>
      <c r="B9" s="148" t="s">
        <v>619</v>
      </c>
      <c r="C9" s="44"/>
      <c r="D9" s="44"/>
      <c r="E9" s="44"/>
      <c r="F9" s="44"/>
      <c r="G9" s="44"/>
      <c r="H9" s="44"/>
      <c r="I9" s="44"/>
      <c r="J9" s="44"/>
      <c r="K9" s="44"/>
    </row>
    <row r="10" spans="1:11" x14ac:dyDescent="0.25">
      <c r="A10" s="44"/>
      <c r="B10" s="148" t="s">
        <v>620</v>
      </c>
      <c r="C10" s="44"/>
      <c r="D10" s="44"/>
      <c r="E10" s="44"/>
      <c r="F10" s="44"/>
      <c r="G10" s="44"/>
      <c r="H10" s="44"/>
      <c r="I10" s="44"/>
      <c r="J10" s="44"/>
      <c r="K10" s="44"/>
    </row>
    <row r="11" spans="1:11" thickBot="1" x14ac:dyDescent="0.35">
      <c r="A11" s="44"/>
      <c r="B11" s="44"/>
      <c r="C11" s="44"/>
      <c r="D11" s="44"/>
      <c r="E11" s="44"/>
      <c r="F11" s="44"/>
      <c r="G11" s="44"/>
      <c r="H11" s="44"/>
      <c r="I11" s="44"/>
      <c r="J11" s="44"/>
      <c r="K11" s="44"/>
    </row>
    <row r="12" spans="1:11" ht="45.75" thickBot="1" x14ac:dyDescent="0.3">
      <c r="A12" s="44"/>
      <c r="B12" s="149" t="s">
        <v>0</v>
      </c>
      <c r="C12" s="150" t="s">
        <v>1</v>
      </c>
      <c r="D12" s="150" t="s">
        <v>621</v>
      </c>
      <c r="E12" s="150" t="s">
        <v>622</v>
      </c>
      <c r="F12" s="150" t="s">
        <v>623</v>
      </c>
      <c r="G12" s="150" t="s">
        <v>624</v>
      </c>
      <c r="H12" s="150" t="s">
        <v>625</v>
      </c>
      <c r="I12" s="44"/>
      <c r="J12" s="44"/>
      <c r="K12" s="44"/>
    </row>
    <row r="13" spans="1:11" ht="30.75" thickBot="1" x14ac:dyDescent="0.3">
      <c r="A13" s="44"/>
      <c r="B13" s="151">
        <v>1</v>
      </c>
      <c r="C13" s="152" t="s">
        <v>626</v>
      </c>
      <c r="D13" s="152" t="s">
        <v>5</v>
      </c>
      <c r="E13" s="152">
        <v>1481</v>
      </c>
      <c r="F13" s="153">
        <v>0.45</v>
      </c>
      <c r="G13" s="152" t="s">
        <v>627</v>
      </c>
      <c r="H13" s="154" t="s">
        <v>628</v>
      </c>
      <c r="I13" s="44"/>
      <c r="J13" s="44"/>
      <c r="K13" s="44"/>
    </row>
    <row r="14" spans="1:11" ht="14.45" x14ac:dyDescent="0.3">
      <c r="A14" s="44"/>
      <c r="B14" s="44"/>
      <c r="C14" s="44"/>
      <c r="D14" s="44"/>
      <c r="E14" s="44"/>
      <c r="F14" s="44"/>
      <c r="G14" s="44"/>
      <c r="H14" s="44"/>
      <c r="I14" s="44"/>
      <c r="J14" s="44"/>
      <c r="K14" s="44"/>
    </row>
    <row r="15" spans="1:11" ht="14.45" x14ac:dyDescent="0.3">
      <c r="A15" s="44"/>
      <c r="B15" s="44"/>
      <c r="C15" s="44"/>
      <c r="D15" s="44"/>
      <c r="E15" s="44"/>
      <c r="F15" s="44"/>
      <c r="G15" s="44"/>
      <c r="H15" s="44"/>
      <c r="I15" s="44"/>
      <c r="J15" s="44"/>
      <c r="K15" s="44"/>
    </row>
    <row r="16" spans="1:11" ht="14.45" x14ac:dyDescent="0.3">
      <c r="A16" s="44"/>
      <c r="B16" s="44"/>
      <c r="C16" s="44"/>
      <c r="D16" s="44"/>
      <c r="E16" s="44"/>
      <c r="F16" s="44"/>
      <c r="G16" s="44"/>
      <c r="H16" s="44"/>
      <c r="I16" s="44"/>
      <c r="J16" s="44"/>
      <c r="K16" s="44"/>
    </row>
    <row r="17" spans="1:11" ht="14.45" x14ac:dyDescent="0.3">
      <c r="A17" s="44"/>
      <c r="B17" s="44"/>
      <c r="C17" s="44"/>
      <c r="D17" s="44"/>
      <c r="E17" s="44"/>
      <c r="F17" s="44"/>
      <c r="G17" s="44"/>
      <c r="H17" s="44"/>
      <c r="I17" s="44"/>
      <c r="J17" s="44"/>
      <c r="K17" s="44"/>
    </row>
    <row r="18" spans="1:11" ht="14.45" x14ac:dyDescent="0.3">
      <c r="A18" s="44"/>
      <c r="B18" s="44"/>
      <c r="C18" s="44"/>
      <c r="D18" s="44"/>
      <c r="E18" s="44"/>
      <c r="F18" s="44"/>
      <c r="G18" s="44"/>
      <c r="H18" s="44"/>
      <c r="I18" s="44"/>
      <c r="J18" s="44"/>
      <c r="K18" s="44"/>
    </row>
    <row r="19" spans="1:11" ht="14.45" x14ac:dyDescent="0.3">
      <c r="A19" s="44"/>
      <c r="B19" s="44"/>
      <c r="C19" s="44"/>
      <c r="D19" s="44"/>
      <c r="E19" s="44"/>
      <c r="F19" s="44"/>
      <c r="G19" s="44"/>
      <c r="H19" s="44"/>
      <c r="I19" s="44"/>
      <c r="J19" s="44"/>
      <c r="K19" s="44"/>
    </row>
    <row r="20" spans="1:11" ht="14.45" x14ac:dyDescent="0.3">
      <c r="A20" s="44"/>
      <c r="B20" s="44"/>
      <c r="C20" s="44"/>
      <c r="D20" s="44"/>
      <c r="E20" s="44"/>
      <c r="F20" s="44"/>
      <c r="G20" s="44"/>
      <c r="H20" s="44"/>
      <c r="I20" s="44"/>
      <c r="J20" s="44"/>
      <c r="K20" s="44"/>
    </row>
    <row r="21" spans="1:11" ht="14.45" x14ac:dyDescent="0.3">
      <c r="A21" s="44"/>
      <c r="B21" s="44"/>
      <c r="C21" s="44"/>
      <c r="D21" s="44"/>
      <c r="E21" s="44"/>
      <c r="F21" s="44"/>
      <c r="G21" s="44"/>
      <c r="H21" s="44"/>
      <c r="I21" s="44"/>
      <c r="J21" s="44"/>
      <c r="K21" s="44"/>
    </row>
    <row r="22" spans="1:11" ht="14.45" x14ac:dyDescent="0.3">
      <c r="A22" s="44"/>
      <c r="B22" s="44"/>
      <c r="C22" s="44"/>
      <c r="D22" s="44"/>
      <c r="E22" s="44"/>
      <c r="F22" s="44"/>
      <c r="G22" s="44"/>
      <c r="H22" s="44"/>
      <c r="I22" s="44"/>
      <c r="J22" s="44"/>
      <c r="K22" s="44"/>
    </row>
    <row r="23" spans="1:11" x14ac:dyDescent="0.25">
      <c r="A23" s="44"/>
      <c r="B23" s="44"/>
      <c r="C23" s="44"/>
      <c r="D23" s="44"/>
      <c r="E23" s="44"/>
      <c r="F23" s="44"/>
      <c r="G23" s="44"/>
      <c r="H23" s="44"/>
      <c r="I23" s="44"/>
      <c r="J23" s="44"/>
      <c r="K23" s="44"/>
    </row>
    <row r="24" spans="1:11" x14ac:dyDescent="0.25">
      <c r="A24" s="44"/>
      <c r="B24" s="44"/>
      <c r="C24" s="44"/>
      <c r="D24" s="44"/>
      <c r="E24" s="44"/>
      <c r="F24" s="44"/>
      <c r="G24" s="44"/>
      <c r="H24" s="44"/>
      <c r="I24" s="44"/>
      <c r="J24" s="44"/>
      <c r="K24" s="44"/>
    </row>
    <row r="25" spans="1:11" x14ac:dyDescent="0.25">
      <c r="A25" s="44"/>
      <c r="B25" s="44"/>
      <c r="C25" s="44"/>
      <c r="D25" s="44"/>
      <c r="E25" s="44"/>
      <c r="F25" s="44"/>
      <c r="G25" s="44"/>
      <c r="H25" s="44"/>
      <c r="I25" s="44"/>
      <c r="J25" s="44"/>
      <c r="K25" s="44"/>
    </row>
    <row r="26" spans="1:11" x14ac:dyDescent="0.25">
      <c r="A26" s="44"/>
      <c r="B26" s="44"/>
      <c r="C26" s="44"/>
      <c r="D26" s="44"/>
      <c r="E26" s="44"/>
      <c r="F26" s="44"/>
      <c r="G26" s="44"/>
      <c r="H26" s="44"/>
      <c r="I26" s="44"/>
      <c r="J26" s="44"/>
      <c r="K26" s="44"/>
    </row>
    <row r="27" spans="1:11" x14ac:dyDescent="0.25">
      <c r="A27" s="44"/>
      <c r="B27" s="44"/>
      <c r="C27" s="44"/>
      <c r="D27" s="44"/>
      <c r="E27" s="44"/>
      <c r="F27" s="44"/>
      <c r="G27" s="44"/>
      <c r="H27" s="44"/>
      <c r="I27" s="44"/>
      <c r="J27" s="44"/>
      <c r="K27" s="44"/>
    </row>
    <row r="28" spans="1:11" x14ac:dyDescent="0.25">
      <c r="A28" s="44"/>
      <c r="B28" s="44"/>
      <c r="C28" s="44"/>
      <c r="D28" s="44"/>
      <c r="E28" s="44"/>
      <c r="F28" s="44"/>
      <c r="G28" s="44"/>
      <c r="H28" s="44"/>
      <c r="I28" s="44"/>
      <c r="J28" s="44"/>
      <c r="K28" s="44"/>
    </row>
    <row r="29" spans="1:11" x14ac:dyDescent="0.25">
      <c r="A29" s="44"/>
      <c r="B29" s="44"/>
      <c r="C29" s="44"/>
      <c r="D29" s="44"/>
      <c r="E29" s="44"/>
      <c r="F29" s="44"/>
      <c r="G29" s="44"/>
      <c r="H29" s="44"/>
      <c r="I29" s="44"/>
      <c r="J29" s="44"/>
      <c r="K29" s="44"/>
    </row>
    <row r="30" spans="1:11" x14ac:dyDescent="0.25">
      <c r="A30" s="44"/>
      <c r="B30" s="44"/>
      <c r="C30" s="44"/>
      <c r="D30" s="44"/>
      <c r="E30" s="44"/>
      <c r="F30" s="44"/>
      <c r="G30" s="44"/>
      <c r="H30" s="44"/>
      <c r="I30" s="44"/>
      <c r="J30" s="44"/>
      <c r="K30" s="44"/>
    </row>
    <row r="31" spans="1:11" x14ac:dyDescent="0.25">
      <c r="A31" s="44"/>
      <c r="B31" s="44"/>
      <c r="C31" s="44"/>
      <c r="D31" s="44"/>
      <c r="E31" s="44"/>
      <c r="F31" s="44"/>
      <c r="G31" s="44"/>
      <c r="H31" s="44"/>
      <c r="I31" s="44"/>
      <c r="J31" s="44"/>
      <c r="K31" s="44"/>
    </row>
    <row r="32" spans="1:11" x14ac:dyDescent="0.25">
      <c r="A32" s="44"/>
      <c r="B32" s="44"/>
      <c r="C32" s="44"/>
      <c r="D32" s="44"/>
      <c r="E32" s="44"/>
      <c r="F32" s="44"/>
      <c r="G32" s="44"/>
      <c r="H32" s="44"/>
      <c r="I32" s="44"/>
      <c r="J32" s="44"/>
      <c r="K32" s="44"/>
    </row>
    <row r="33" spans="1:11" x14ac:dyDescent="0.25">
      <c r="A33" s="44"/>
      <c r="B33" s="44"/>
      <c r="C33" s="44"/>
      <c r="D33" s="44"/>
      <c r="E33" s="44"/>
      <c r="F33" s="44"/>
      <c r="G33" s="44"/>
      <c r="H33" s="44"/>
      <c r="I33" s="44"/>
      <c r="J33" s="44"/>
      <c r="K33" s="44"/>
    </row>
    <row r="34" spans="1:11" x14ac:dyDescent="0.25">
      <c r="A34" s="44"/>
      <c r="B34" s="44"/>
      <c r="C34" s="44"/>
      <c r="D34" s="44"/>
      <c r="E34" s="44"/>
      <c r="F34" s="44"/>
      <c r="G34" s="44"/>
      <c r="H34" s="44"/>
      <c r="I34" s="44"/>
      <c r="J34" s="44"/>
      <c r="K34" s="44"/>
    </row>
    <row r="35" spans="1:11" x14ac:dyDescent="0.25">
      <c r="A35" s="44"/>
      <c r="B35" s="44"/>
      <c r="C35" s="44"/>
      <c r="D35" s="44"/>
      <c r="E35" s="44"/>
      <c r="F35" s="44"/>
      <c r="G35" s="44"/>
      <c r="H35" s="44"/>
      <c r="I35" s="44"/>
      <c r="J35" s="44"/>
      <c r="K35" s="44"/>
    </row>
    <row r="36" spans="1:11" x14ac:dyDescent="0.25">
      <c r="A36" s="44"/>
      <c r="B36" s="44"/>
      <c r="C36" s="44"/>
      <c r="D36" s="44"/>
      <c r="E36" s="44"/>
      <c r="F36" s="44"/>
      <c r="G36" s="44"/>
      <c r="H36" s="44"/>
      <c r="I36" s="44"/>
      <c r="J36" s="44"/>
      <c r="K36" s="44"/>
    </row>
    <row r="37" spans="1:11" x14ac:dyDescent="0.25">
      <c r="A37" s="44"/>
      <c r="B37" s="44"/>
      <c r="C37" s="44"/>
      <c r="D37" s="44"/>
      <c r="E37" s="44"/>
      <c r="F37" s="44"/>
      <c r="G37" s="44"/>
      <c r="H37" s="44"/>
      <c r="I37" s="44"/>
      <c r="J37" s="44"/>
      <c r="K37" s="44"/>
    </row>
    <row r="38" spans="1:11" x14ac:dyDescent="0.25">
      <c r="A38" s="44"/>
      <c r="B38" s="44"/>
      <c r="C38" s="44"/>
      <c r="D38" s="44"/>
      <c r="E38" s="44"/>
      <c r="F38" s="44"/>
      <c r="G38" s="44"/>
      <c r="H38" s="44"/>
      <c r="I38" s="44"/>
      <c r="J38" s="44"/>
      <c r="K38" s="44"/>
    </row>
    <row r="39" spans="1:11" x14ac:dyDescent="0.25">
      <c r="A39" s="44"/>
      <c r="B39" s="44"/>
      <c r="C39" s="44"/>
      <c r="D39" s="44"/>
      <c r="E39" s="44"/>
      <c r="F39" s="44"/>
      <c r="G39" s="44"/>
      <c r="H39" s="44"/>
      <c r="I39" s="44"/>
      <c r="J39" s="44"/>
      <c r="K39" s="44"/>
    </row>
    <row r="40" spans="1:11" x14ac:dyDescent="0.25">
      <c r="A40" s="44"/>
      <c r="B40" s="44"/>
      <c r="C40" s="44"/>
      <c r="D40" s="44"/>
      <c r="E40" s="44"/>
      <c r="F40" s="44"/>
      <c r="G40" s="44"/>
      <c r="H40" s="44"/>
      <c r="I40" s="44"/>
      <c r="J40" s="44"/>
      <c r="K40" s="44"/>
    </row>
    <row r="41" spans="1:11" x14ac:dyDescent="0.25">
      <c r="A41" s="44"/>
      <c r="B41" s="44"/>
      <c r="C41" s="44"/>
      <c r="D41" s="44"/>
      <c r="E41" s="44"/>
      <c r="F41" s="44"/>
      <c r="G41" s="44"/>
      <c r="H41" s="44"/>
      <c r="I41" s="44"/>
      <c r="J41" s="44"/>
      <c r="K41" s="44"/>
    </row>
    <row r="42" spans="1:11" x14ac:dyDescent="0.25">
      <c r="A42" s="44"/>
      <c r="B42" s="44"/>
      <c r="C42" s="44"/>
      <c r="D42" s="44"/>
      <c r="E42" s="44"/>
      <c r="F42" s="44"/>
      <c r="G42" s="44"/>
      <c r="H42" s="44"/>
      <c r="I42" s="44"/>
      <c r="J42" s="44"/>
      <c r="K42" s="44"/>
    </row>
    <row r="43" spans="1:11" x14ac:dyDescent="0.25">
      <c r="A43" s="44"/>
      <c r="B43" s="44"/>
      <c r="C43" s="44"/>
      <c r="D43" s="44"/>
      <c r="E43" s="44"/>
      <c r="F43" s="44"/>
      <c r="G43" s="44"/>
      <c r="H43" s="44"/>
      <c r="I43" s="44"/>
      <c r="J43" s="44"/>
      <c r="K43" s="44"/>
    </row>
    <row r="44" spans="1:11" x14ac:dyDescent="0.25">
      <c r="A44" s="44"/>
      <c r="B44" s="44"/>
      <c r="C44" s="44"/>
      <c r="D44" s="44"/>
      <c r="E44" s="44"/>
      <c r="F44" s="44"/>
      <c r="G44" s="44"/>
      <c r="H44" s="44"/>
      <c r="I44" s="44"/>
      <c r="J44" s="44"/>
      <c r="K44" s="44"/>
    </row>
    <row r="45" spans="1:11" x14ac:dyDescent="0.25">
      <c r="A45" s="44"/>
      <c r="B45" s="44"/>
      <c r="C45" s="44"/>
      <c r="D45" s="44"/>
      <c r="E45" s="44"/>
      <c r="F45" s="44"/>
      <c r="G45" s="44"/>
      <c r="H45" s="44"/>
      <c r="I45" s="44"/>
      <c r="J45" s="44"/>
      <c r="K45" s="44"/>
    </row>
    <row r="46" spans="1:11" x14ac:dyDescent="0.25">
      <c r="A46" s="44"/>
      <c r="B46" s="44"/>
      <c r="C46" s="44"/>
      <c r="D46" s="44"/>
      <c r="E46" s="44"/>
      <c r="F46" s="44"/>
      <c r="G46" s="44"/>
      <c r="H46" s="44"/>
      <c r="I46" s="44"/>
      <c r="J46" s="44"/>
      <c r="K46" s="44"/>
    </row>
    <row r="47" spans="1:11" x14ac:dyDescent="0.25">
      <c r="A47" s="44"/>
      <c r="B47" s="44"/>
      <c r="C47" s="44"/>
      <c r="D47" s="44"/>
      <c r="E47" s="44"/>
      <c r="F47" s="44"/>
      <c r="G47" s="44"/>
      <c r="H47" s="44"/>
      <c r="I47" s="44"/>
      <c r="J47" s="44"/>
      <c r="K47" s="44"/>
    </row>
    <row r="48" spans="1:11" x14ac:dyDescent="0.25">
      <c r="A48" s="44"/>
      <c r="B48" s="44"/>
      <c r="C48" s="44"/>
      <c r="D48" s="44"/>
      <c r="E48" s="44"/>
      <c r="F48" s="44"/>
      <c r="G48" s="44"/>
      <c r="H48" s="44"/>
      <c r="I48" s="44"/>
      <c r="J48" s="44"/>
      <c r="K48" s="44"/>
    </row>
    <row r="49" spans="1:11" x14ac:dyDescent="0.25">
      <c r="A49" s="44"/>
      <c r="B49" s="44"/>
      <c r="C49" s="44"/>
      <c r="D49" s="44"/>
      <c r="E49" s="44"/>
      <c r="F49" s="44"/>
      <c r="G49" s="44"/>
      <c r="H49" s="44"/>
      <c r="I49" s="44"/>
      <c r="J49" s="44"/>
      <c r="K49" s="44"/>
    </row>
    <row r="50" spans="1:11" x14ac:dyDescent="0.25">
      <c r="A50" s="44"/>
      <c r="B50" s="44"/>
      <c r="C50" s="44"/>
      <c r="D50" s="44"/>
      <c r="E50" s="44"/>
      <c r="F50" s="44"/>
      <c r="G50" s="44"/>
      <c r="H50" s="44"/>
      <c r="I50" s="44"/>
      <c r="J50" s="44"/>
      <c r="K50" s="44"/>
    </row>
    <row r="51" spans="1:11" x14ac:dyDescent="0.25">
      <c r="A51" s="44"/>
      <c r="B51" s="44"/>
      <c r="C51" s="44"/>
      <c r="D51" s="44"/>
      <c r="E51" s="44"/>
      <c r="F51" s="44"/>
      <c r="G51" s="44"/>
      <c r="H51" s="44"/>
      <c r="I51" s="44"/>
      <c r="J51" s="44"/>
      <c r="K51" s="44"/>
    </row>
    <row r="52" spans="1:11" x14ac:dyDescent="0.25">
      <c r="A52" s="44"/>
      <c r="B52" s="44"/>
      <c r="C52" s="44"/>
      <c r="D52" s="44"/>
      <c r="E52" s="44"/>
      <c r="F52" s="44"/>
      <c r="G52" s="44"/>
      <c r="H52" s="44"/>
      <c r="I52" s="44"/>
      <c r="J52" s="44"/>
      <c r="K52" s="44"/>
    </row>
    <row r="53" spans="1:11" x14ac:dyDescent="0.25">
      <c r="A53" s="44"/>
      <c r="B53" s="44"/>
      <c r="C53" s="44"/>
      <c r="D53" s="44"/>
      <c r="E53" s="44"/>
      <c r="F53" s="44"/>
      <c r="G53" s="44"/>
      <c r="H53" s="44"/>
      <c r="I53" s="44"/>
      <c r="J53" s="44"/>
      <c r="K53" s="44"/>
    </row>
    <row r="54" spans="1:11" x14ac:dyDescent="0.25">
      <c r="A54" s="44"/>
      <c r="B54" s="44"/>
      <c r="C54" s="44"/>
      <c r="D54" s="44"/>
      <c r="E54" s="44"/>
      <c r="F54" s="44"/>
      <c r="G54" s="44"/>
      <c r="H54" s="44"/>
      <c r="I54" s="44"/>
      <c r="J54" s="44"/>
      <c r="K54" s="44"/>
    </row>
    <row r="55" spans="1:11" x14ac:dyDescent="0.25">
      <c r="A55" s="44"/>
      <c r="B55" s="44"/>
      <c r="C55" s="44"/>
      <c r="D55" s="44"/>
      <c r="E55" s="44"/>
      <c r="F55" s="44"/>
      <c r="G55" s="44"/>
      <c r="H55" s="44"/>
      <c r="I55" s="44"/>
      <c r="J55" s="44"/>
      <c r="K55" s="44"/>
    </row>
    <row r="56" spans="1:11" x14ac:dyDescent="0.25">
      <c r="A56" s="44"/>
      <c r="B56" s="44"/>
      <c r="C56" s="44"/>
      <c r="D56" s="44"/>
      <c r="E56" s="44"/>
      <c r="F56" s="44"/>
      <c r="G56" s="44"/>
      <c r="H56" s="44"/>
      <c r="I56" s="44"/>
      <c r="J56" s="44"/>
      <c r="K56" s="44"/>
    </row>
    <row r="57" spans="1:11" x14ac:dyDescent="0.25">
      <c r="A57" s="44"/>
      <c r="B57" s="44"/>
      <c r="C57" s="44"/>
      <c r="D57" s="44"/>
      <c r="E57" s="44"/>
      <c r="F57" s="44"/>
      <c r="G57" s="44"/>
      <c r="H57" s="44"/>
      <c r="I57" s="44"/>
      <c r="J57" s="44"/>
      <c r="K57" s="44"/>
    </row>
    <row r="58" spans="1:11" x14ac:dyDescent="0.25">
      <c r="A58" s="44"/>
      <c r="B58" s="44"/>
      <c r="C58" s="44"/>
      <c r="D58" s="44"/>
      <c r="E58" s="44"/>
      <c r="F58" s="44"/>
      <c r="G58" s="44"/>
      <c r="H58" s="44"/>
      <c r="I58" s="44"/>
      <c r="J58" s="44"/>
      <c r="K58" s="44"/>
    </row>
  </sheetData>
  <hyperlinks>
    <hyperlink ref="H2" location="СОДЕРЖАНИЕ!A1" display="Назад в СОДЕРЖАНИЕ "/>
    <hyperlink ref="H13" r:id="rId1"/>
  </hyperlinks>
  <pageMargins left="0.23622047244094491" right="0.23622047244094491" top="0.35433070866141736" bottom="0.74803149606299213" header="0.11811023622047245" footer="0.11811023622047245"/>
  <pageSetup paperSize="9" scale="58" orientation="landscape" verticalDpi="0" r:id="rId2"/>
  <headerFooter>
    <oddFooter>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50"/>
  </sheetPr>
  <dimension ref="A1:M116"/>
  <sheetViews>
    <sheetView showGridLines="0" topLeftCell="A82" zoomScale="115" zoomScaleNormal="115" zoomScaleSheetLayoutView="100" workbookViewId="0">
      <selection activeCell="N8" sqref="N8"/>
    </sheetView>
  </sheetViews>
  <sheetFormatPr defaultColWidth="8.85546875" defaultRowHeight="15" x14ac:dyDescent="0.25"/>
  <cols>
    <col min="1" max="1" width="2.7109375" style="70" customWidth="1"/>
    <col min="2" max="2" width="6.5703125" style="70" customWidth="1"/>
    <col min="3" max="3" width="31" style="70" customWidth="1"/>
    <col min="4" max="4" width="9.28515625" style="70" customWidth="1"/>
    <col min="5" max="5" width="5.85546875" style="70" customWidth="1"/>
    <col min="6" max="6" width="7.85546875" style="70" customWidth="1"/>
    <col min="7" max="12" width="14.7109375" style="70" customWidth="1"/>
    <col min="13" max="13" width="3.140625" style="70" customWidth="1"/>
    <col min="14" max="16384" width="8.85546875" style="70"/>
  </cols>
  <sheetData>
    <row r="1" spans="1:13" ht="14.45" x14ac:dyDescent="0.3">
      <c r="A1" s="44"/>
      <c r="B1" s="44"/>
      <c r="C1" s="44"/>
      <c r="D1" s="44"/>
      <c r="E1" s="44"/>
      <c r="F1" s="44"/>
      <c r="G1" s="44"/>
      <c r="H1" s="44"/>
      <c r="I1" s="44"/>
      <c r="J1" s="44"/>
      <c r="K1" s="44"/>
      <c r="L1" s="44"/>
      <c r="M1" s="44"/>
    </row>
    <row r="2" spans="1:13" x14ac:dyDescent="0.25">
      <c r="A2" s="44"/>
      <c r="B2" s="44"/>
      <c r="C2" s="45"/>
      <c r="D2" s="44"/>
      <c r="E2" s="44"/>
      <c r="F2" s="44"/>
      <c r="G2" s="44"/>
      <c r="H2" s="44"/>
      <c r="I2" s="44"/>
      <c r="J2" s="44"/>
      <c r="K2" s="46" t="s">
        <v>543</v>
      </c>
      <c r="L2" s="44"/>
      <c r="M2" s="44"/>
    </row>
    <row r="3" spans="1:13" x14ac:dyDescent="0.25">
      <c r="A3" s="44"/>
      <c r="B3" s="47" t="s">
        <v>425</v>
      </c>
      <c r="C3" s="44"/>
      <c r="D3" s="44"/>
      <c r="E3" s="44"/>
      <c r="F3" s="44"/>
      <c r="G3" s="44"/>
      <c r="H3" s="44"/>
      <c r="I3" s="44"/>
      <c r="J3" s="44"/>
      <c r="K3" s="44"/>
      <c r="L3" s="44"/>
      <c r="M3" s="44"/>
    </row>
    <row r="4" spans="1:13" x14ac:dyDescent="0.25">
      <c r="A4" s="44"/>
      <c r="B4" s="47"/>
      <c r="C4" s="48"/>
      <c r="D4" s="44"/>
      <c r="E4" s="44"/>
      <c r="F4" s="44"/>
      <c r="G4" s="44"/>
      <c r="H4" s="44"/>
      <c r="I4" s="44"/>
      <c r="J4" s="49"/>
      <c r="K4" s="49"/>
      <c r="L4" s="49" t="s">
        <v>144</v>
      </c>
      <c r="M4" s="44"/>
    </row>
    <row r="5" spans="1:13" thickBot="1" x14ac:dyDescent="0.35">
      <c r="A5" s="44"/>
      <c r="B5" s="44"/>
      <c r="C5" s="44"/>
      <c r="D5" s="44"/>
      <c r="E5" s="44"/>
      <c r="F5" s="44"/>
      <c r="G5" s="44"/>
      <c r="H5" s="44"/>
      <c r="I5" s="44"/>
      <c r="J5" s="44"/>
      <c r="K5" s="44"/>
      <c r="L5" s="44"/>
      <c r="M5" s="44"/>
    </row>
    <row r="6" spans="1:13" ht="33" customHeight="1" thickBot="1" x14ac:dyDescent="0.3">
      <c r="A6" s="44"/>
      <c r="B6" s="355" t="s">
        <v>0</v>
      </c>
      <c r="C6" s="355" t="s">
        <v>1</v>
      </c>
      <c r="D6" s="355" t="s">
        <v>37</v>
      </c>
      <c r="E6" s="357" t="s">
        <v>2</v>
      </c>
      <c r="F6" s="357" t="s">
        <v>276</v>
      </c>
      <c r="G6" s="363" t="s">
        <v>789</v>
      </c>
      <c r="H6" s="364"/>
      <c r="I6" s="364"/>
      <c r="J6" s="364"/>
      <c r="K6" s="364"/>
      <c r="L6" s="365"/>
      <c r="M6" s="44"/>
    </row>
    <row r="7" spans="1:13" ht="30.75" customHeight="1" x14ac:dyDescent="0.25">
      <c r="A7" s="44"/>
      <c r="B7" s="366"/>
      <c r="C7" s="366"/>
      <c r="D7" s="366"/>
      <c r="E7" s="367"/>
      <c r="F7" s="367"/>
      <c r="G7" s="204" t="s">
        <v>736</v>
      </c>
      <c r="H7" s="204" t="s">
        <v>737</v>
      </c>
      <c r="I7" s="204" t="s">
        <v>739</v>
      </c>
      <c r="J7" s="204" t="s">
        <v>435</v>
      </c>
      <c r="K7" s="204" t="s">
        <v>436</v>
      </c>
      <c r="L7" s="204" t="s">
        <v>437</v>
      </c>
      <c r="M7" s="44"/>
    </row>
    <row r="8" spans="1:13" ht="69" customHeight="1" x14ac:dyDescent="0.25">
      <c r="A8" s="44"/>
      <c r="B8" s="366"/>
      <c r="C8" s="366"/>
      <c r="D8" s="366"/>
      <c r="E8" s="367"/>
      <c r="F8" s="367"/>
      <c r="G8" s="204" t="s">
        <v>735</v>
      </c>
      <c r="H8" s="204" t="s">
        <v>738</v>
      </c>
      <c r="I8" s="204" t="s">
        <v>740</v>
      </c>
      <c r="J8" s="204"/>
      <c r="K8" s="204"/>
      <c r="L8" s="204"/>
      <c r="M8" s="44"/>
    </row>
    <row r="9" spans="1:13" ht="15.75" thickBot="1" x14ac:dyDescent="0.3">
      <c r="A9" s="44"/>
      <c r="B9" s="356"/>
      <c r="C9" s="356"/>
      <c r="D9" s="356"/>
      <c r="E9" s="358"/>
      <c r="F9" s="358"/>
      <c r="G9" s="202" t="s">
        <v>3</v>
      </c>
      <c r="H9" s="202" t="s">
        <v>4</v>
      </c>
      <c r="I9" s="202" t="s">
        <v>448</v>
      </c>
      <c r="J9" s="202" t="s">
        <v>39</v>
      </c>
      <c r="K9" s="202" t="s">
        <v>38</v>
      </c>
      <c r="L9" s="202" t="s">
        <v>4</v>
      </c>
      <c r="M9" s="44"/>
    </row>
    <row r="10" spans="1:13" ht="15.75" thickBot="1" x14ac:dyDescent="0.3">
      <c r="A10" s="44"/>
      <c r="B10" s="366">
        <v>1</v>
      </c>
      <c r="C10" s="370" t="s">
        <v>430</v>
      </c>
      <c r="D10" s="366">
        <v>2</v>
      </c>
      <c r="E10" s="367" t="s">
        <v>5</v>
      </c>
      <c r="F10" s="161">
        <v>90</v>
      </c>
      <c r="G10" s="147">
        <v>743</v>
      </c>
      <c r="H10" s="145">
        <v>860</v>
      </c>
      <c r="I10" s="145">
        <v>1028</v>
      </c>
      <c r="J10" s="147">
        <v>629</v>
      </c>
      <c r="K10" s="147">
        <v>4216</v>
      </c>
      <c r="L10" s="147">
        <v>3478</v>
      </c>
      <c r="M10" s="44"/>
    </row>
    <row r="11" spans="1:13" ht="15.75" thickBot="1" x14ac:dyDescent="0.3">
      <c r="A11" s="44"/>
      <c r="B11" s="356"/>
      <c r="C11" s="369"/>
      <c r="D11" s="356"/>
      <c r="E11" s="358"/>
      <c r="F11" s="161">
        <v>100</v>
      </c>
      <c r="G11" s="147">
        <v>790</v>
      </c>
      <c r="H11" s="145">
        <v>914</v>
      </c>
      <c r="I11" s="145">
        <v>1043</v>
      </c>
      <c r="J11" s="147">
        <v>686</v>
      </c>
      <c r="K11" s="147">
        <v>4411</v>
      </c>
      <c r="L11" s="147">
        <v>3705</v>
      </c>
      <c r="M11" s="44"/>
    </row>
    <row r="12" spans="1:13" ht="15.75" thickBot="1" x14ac:dyDescent="0.3">
      <c r="A12" s="44"/>
      <c r="B12" s="355">
        <v>2</v>
      </c>
      <c r="C12" s="368" t="s">
        <v>429</v>
      </c>
      <c r="D12" s="355">
        <v>2</v>
      </c>
      <c r="E12" s="357" t="s">
        <v>5</v>
      </c>
      <c r="F12" s="161">
        <v>90</v>
      </c>
      <c r="G12" s="147">
        <v>1929</v>
      </c>
      <c r="H12" s="145">
        <v>2228</v>
      </c>
      <c r="I12" s="145">
        <v>2532</v>
      </c>
      <c r="J12" s="147">
        <v>1664</v>
      </c>
      <c r="K12" s="147">
        <v>11931</v>
      </c>
      <c r="L12" s="147">
        <v>9824</v>
      </c>
      <c r="M12" s="44"/>
    </row>
    <row r="13" spans="1:13" ht="17.45" customHeight="1" thickBot="1" x14ac:dyDescent="0.3">
      <c r="A13" s="44"/>
      <c r="B13" s="356"/>
      <c r="C13" s="369"/>
      <c r="D13" s="356"/>
      <c r="E13" s="358"/>
      <c r="F13" s="161">
        <v>100</v>
      </c>
      <c r="G13" s="147">
        <v>2289</v>
      </c>
      <c r="H13" s="145">
        <v>2646</v>
      </c>
      <c r="I13" s="145">
        <v>2722</v>
      </c>
      <c r="J13" s="147">
        <v>1997</v>
      </c>
      <c r="K13" s="147">
        <v>12524</v>
      </c>
      <c r="L13" s="147">
        <v>10156</v>
      </c>
      <c r="M13" s="44"/>
    </row>
    <row r="14" spans="1:13" ht="18.600000000000001" customHeight="1" thickBot="1" x14ac:dyDescent="0.3">
      <c r="A14" s="44"/>
      <c r="B14" s="355">
        <v>3</v>
      </c>
      <c r="C14" s="368" t="s">
        <v>427</v>
      </c>
      <c r="D14" s="355">
        <v>2</v>
      </c>
      <c r="E14" s="357" t="s">
        <v>5</v>
      </c>
      <c r="F14" s="161">
        <v>90</v>
      </c>
      <c r="G14" s="147">
        <v>2565</v>
      </c>
      <c r="H14" s="145">
        <v>2968</v>
      </c>
      <c r="I14" s="145">
        <v>3383</v>
      </c>
      <c r="J14" s="147">
        <v>2218</v>
      </c>
      <c r="K14" s="147">
        <v>15907</v>
      </c>
      <c r="L14" s="147">
        <v>13098</v>
      </c>
      <c r="M14" s="44"/>
    </row>
    <row r="15" spans="1:13" ht="18.600000000000001" customHeight="1" thickBot="1" x14ac:dyDescent="0.3">
      <c r="A15" s="44"/>
      <c r="B15" s="356"/>
      <c r="C15" s="369"/>
      <c r="D15" s="356"/>
      <c r="E15" s="358"/>
      <c r="F15" s="161">
        <v>100</v>
      </c>
      <c r="G15" s="147">
        <v>3051</v>
      </c>
      <c r="H15" s="145">
        <v>3524</v>
      </c>
      <c r="I15" s="145">
        <v>3675</v>
      </c>
      <c r="J15" s="147">
        <v>2662</v>
      </c>
      <c r="K15" s="147">
        <v>16698</v>
      </c>
      <c r="L15" s="147">
        <v>13538</v>
      </c>
      <c r="M15" s="44"/>
    </row>
    <row r="16" spans="1:13" ht="18.600000000000001" customHeight="1" thickBot="1" x14ac:dyDescent="0.3">
      <c r="A16" s="44"/>
      <c r="B16" s="355">
        <v>4</v>
      </c>
      <c r="C16" s="368" t="s">
        <v>428</v>
      </c>
      <c r="D16" s="355">
        <v>5</v>
      </c>
      <c r="E16" s="357" t="s">
        <v>5</v>
      </c>
      <c r="F16" s="161">
        <v>125</v>
      </c>
      <c r="G16" s="147">
        <v>1616</v>
      </c>
      <c r="H16" s="145">
        <v>1869</v>
      </c>
      <c r="I16" s="145">
        <v>3144</v>
      </c>
      <c r="J16" s="147">
        <v>1270</v>
      </c>
      <c r="K16" s="147">
        <v>11383</v>
      </c>
      <c r="L16" s="147">
        <v>9840</v>
      </c>
      <c r="M16" s="44"/>
    </row>
    <row r="17" spans="1:13" ht="18.600000000000001" customHeight="1" thickBot="1" x14ac:dyDescent="0.3">
      <c r="A17" s="44"/>
      <c r="B17" s="356"/>
      <c r="C17" s="369"/>
      <c r="D17" s="356"/>
      <c r="E17" s="358"/>
      <c r="F17" s="161">
        <v>150</v>
      </c>
      <c r="G17" s="147">
        <v>1931</v>
      </c>
      <c r="H17" s="145">
        <v>2230</v>
      </c>
      <c r="I17" s="145">
        <v>3273</v>
      </c>
      <c r="J17" s="147">
        <v>1684</v>
      </c>
      <c r="K17" s="147">
        <v>13056</v>
      </c>
      <c r="L17" s="147">
        <v>10677</v>
      </c>
      <c r="M17" s="44"/>
    </row>
    <row r="18" spans="1:13" ht="18.600000000000001" customHeight="1" thickBot="1" x14ac:dyDescent="0.3">
      <c r="A18" s="44"/>
      <c r="B18" s="355">
        <v>5</v>
      </c>
      <c r="C18" s="368" t="s">
        <v>431</v>
      </c>
      <c r="D18" s="355">
        <v>5</v>
      </c>
      <c r="E18" s="357" t="s">
        <v>5</v>
      </c>
      <c r="F18" s="161">
        <v>125</v>
      </c>
      <c r="G18" s="147">
        <v>2155</v>
      </c>
      <c r="H18" s="145">
        <v>2493</v>
      </c>
      <c r="I18" s="145">
        <v>4283</v>
      </c>
      <c r="J18" s="147">
        <v>1690</v>
      </c>
      <c r="K18" s="147">
        <v>15175</v>
      </c>
      <c r="L18" s="147">
        <v>13117</v>
      </c>
      <c r="M18" s="44"/>
    </row>
    <row r="19" spans="1:13" ht="18" customHeight="1" thickBot="1" x14ac:dyDescent="0.3">
      <c r="A19" s="44"/>
      <c r="B19" s="356"/>
      <c r="C19" s="369"/>
      <c r="D19" s="356"/>
      <c r="E19" s="358"/>
      <c r="F19" s="161">
        <v>150</v>
      </c>
      <c r="G19" s="147">
        <v>2570</v>
      </c>
      <c r="H19" s="145">
        <v>2971</v>
      </c>
      <c r="I19" s="145">
        <v>5096</v>
      </c>
      <c r="J19" s="147">
        <v>2243</v>
      </c>
      <c r="K19" s="147">
        <v>17407</v>
      </c>
      <c r="L19" s="147">
        <v>14234</v>
      </c>
      <c r="M19" s="44"/>
    </row>
    <row r="20" spans="1:13" ht="18.600000000000001" customHeight="1" thickBot="1" x14ac:dyDescent="0.3">
      <c r="A20" s="44"/>
      <c r="B20" s="355">
        <v>6</v>
      </c>
      <c r="C20" s="368" t="s">
        <v>433</v>
      </c>
      <c r="D20" s="355" t="s">
        <v>6</v>
      </c>
      <c r="E20" s="357" t="s">
        <v>5</v>
      </c>
      <c r="F20" s="193">
        <v>125</v>
      </c>
      <c r="G20" s="371">
        <v>4382</v>
      </c>
      <c r="H20" s="372"/>
      <c r="I20" s="372"/>
      <c r="J20" s="372"/>
      <c r="K20" s="373"/>
      <c r="L20" s="194">
        <v>9271</v>
      </c>
      <c r="M20" s="44"/>
    </row>
    <row r="21" spans="1:13" ht="18.600000000000001" customHeight="1" thickBot="1" x14ac:dyDescent="0.3">
      <c r="A21" s="44"/>
      <c r="B21" s="356"/>
      <c r="C21" s="369"/>
      <c r="D21" s="356"/>
      <c r="E21" s="358"/>
      <c r="F21" s="161">
        <v>150</v>
      </c>
      <c r="G21" s="371">
        <v>5175</v>
      </c>
      <c r="H21" s="372"/>
      <c r="I21" s="372"/>
      <c r="J21" s="372"/>
      <c r="K21" s="373"/>
      <c r="L21" s="194">
        <v>10575</v>
      </c>
      <c r="M21" s="44"/>
    </row>
    <row r="22" spans="1:13" ht="15.75" thickBot="1" x14ac:dyDescent="0.3">
      <c r="A22" s="44"/>
      <c r="B22" s="355">
        <v>7</v>
      </c>
      <c r="C22" s="359" t="s">
        <v>7</v>
      </c>
      <c r="D22" s="355">
        <v>20</v>
      </c>
      <c r="E22" s="357" t="s">
        <v>5</v>
      </c>
      <c r="F22" s="161" t="s">
        <v>8</v>
      </c>
      <c r="G22" s="147">
        <v>638</v>
      </c>
      <c r="H22" s="147">
        <v>737</v>
      </c>
      <c r="I22" s="145">
        <v>784</v>
      </c>
      <c r="J22" s="147">
        <v>554</v>
      </c>
      <c r="K22" s="147">
        <v>2096</v>
      </c>
      <c r="L22" s="147">
        <v>1899</v>
      </c>
      <c r="M22" s="44"/>
    </row>
    <row r="23" spans="1:13" ht="15.75" thickBot="1" x14ac:dyDescent="0.3">
      <c r="A23" s="44"/>
      <c r="B23" s="356"/>
      <c r="C23" s="360"/>
      <c r="D23" s="356"/>
      <c r="E23" s="358"/>
      <c r="F23" s="161" t="s">
        <v>9</v>
      </c>
      <c r="G23" s="147">
        <v>702</v>
      </c>
      <c r="H23" s="147">
        <v>813</v>
      </c>
      <c r="I23" s="145">
        <v>865</v>
      </c>
      <c r="J23" s="147">
        <v>616</v>
      </c>
      <c r="K23" s="147">
        <v>2195</v>
      </c>
      <c r="L23" s="147">
        <v>2130</v>
      </c>
      <c r="M23" s="44"/>
    </row>
    <row r="24" spans="1:13" ht="15.75" thickBot="1" x14ac:dyDescent="0.3">
      <c r="A24" s="44"/>
      <c r="B24" s="355">
        <v>8</v>
      </c>
      <c r="C24" s="359" t="s">
        <v>383</v>
      </c>
      <c r="D24" s="355">
        <v>12</v>
      </c>
      <c r="E24" s="357" t="s">
        <v>5</v>
      </c>
      <c r="F24" s="161">
        <v>90</v>
      </c>
      <c r="G24" s="147">
        <v>584</v>
      </c>
      <c r="H24" s="147">
        <v>675</v>
      </c>
      <c r="I24" s="145">
        <v>718</v>
      </c>
      <c r="J24" s="147">
        <v>503</v>
      </c>
      <c r="K24" s="147">
        <v>2030</v>
      </c>
      <c r="L24" s="147">
        <v>1842</v>
      </c>
      <c r="M24" s="44"/>
    </row>
    <row r="25" spans="1:13" ht="15.75" thickBot="1" x14ac:dyDescent="0.3">
      <c r="A25" s="44"/>
      <c r="B25" s="356"/>
      <c r="C25" s="360"/>
      <c r="D25" s="356"/>
      <c r="E25" s="358"/>
      <c r="F25" s="161">
        <v>100</v>
      </c>
      <c r="G25" s="147">
        <v>654</v>
      </c>
      <c r="H25" s="147">
        <v>757</v>
      </c>
      <c r="I25" s="145">
        <v>801</v>
      </c>
      <c r="J25" s="147">
        <v>570</v>
      </c>
      <c r="K25" s="147">
        <v>2195</v>
      </c>
      <c r="L25" s="147">
        <v>1959</v>
      </c>
      <c r="M25" s="44"/>
    </row>
    <row r="26" spans="1:13" ht="18" thickBot="1" x14ac:dyDescent="0.3">
      <c r="A26" s="44"/>
      <c r="B26" s="355">
        <v>9</v>
      </c>
      <c r="C26" s="359" t="s">
        <v>10</v>
      </c>
      <c r="D26" s="355">
        <v>12</v>
      </c>
      <c r="E26" s="357" t="s">
        <v>5</v>
      </c>
      <c r="F26" s="161">
        <v>90</v>
      </c>
      <c r="G26" s="147">
        <v>638</v>
      </c>
      <c r="H26" s="147">
        <v>737</v>
      </c>
      <c r="I26" s="145">
        <v>760</v>
      </c>
      <c r="J26" s="147">
        <v>554</v>
      </c>
      <c r="K26" s="163" t="s">
        <v>438</v>
      </c>
      <c r="L26" s="147">
        <v>2030</v>
      </c>
      <c r="M26" s="44"/>
    </row>
    <row r="27" spans="1:13" ht="18" thickBot="1" x14ac:dyDescent="0.3">
      <c r="A27" s="44"/>
      <c r="B27" s="356"/>
      <c r="C27" s="360"/>
      <c r="D27" s="356"/>
      <c r="E27" s="358"/>
      <c r="F27" s="161">
        <v>100</v>
      </c>
      <c r="G27" s="147">
        <v>714</v>
      </c>
      <c r="H27" s="147">
        <v>825</v>
      </c>
      <c r="I27" s="145">
        <v>849</v>
      </c>
      <c r="J27" s="147">
        <v>624</v>
      </c>
      <c r="K27" s="163" t="s">
        <v>438</v>
      </c>
      <c r="L27" s="147">
        <v>2160</v>
      </c>
      <c r="M27" s="44"/>
    </row>
    <row r="28" spans="1:13" ht="15" customHeight="1" thickBot="1" x14ac:dyDescent="0.3">
      <c r="A28" s="44"/>
      <c r="B28" s="355">
        <v>10</v>
      </c>
      <c r="C28" s="359" t="s">
        <v>11</v>
      </c>
      <c r="D28" s="355">
        <v>12</v>
      </c>
      <c r="E28" s="357" t="s">
        <v>5</v>
      </c>
      <c r="F28" s="161">
        <v>90</v>
      </c>
      <c r="G28" s="147">
        <v>3051</v>
      </c>
      <c r="H28" s="147">
        <v>3524</v>
      </c>
      <c r="I28" s="145">
        <v>3123</v>
      </c>
      <c r="J28" s="161" t="s">
        <v>26</v>
      </c>
      <c r="K28" s="147">
        <v>4527</v>
      </c>
      <c r="L28" s="147">
        <v>4042</v>
      </c>
      <c r="M28" s="44"/>
    </row>
    <row r="29" spans="1:13" ht="15.75" thickBot="1" x14ac:dyDescent="0.3">
      <c r="A29" s="44"/>
      <c r="B29" s="356"/>
      <c r="C29" s="360"/>
      <c r="D29" s="356"/>
      <c r="E29" s="358"/>
      <c r="F29" s="161">
        <v>100</v>
      </c>
      <c r="G29" s="147">
        <v>3108</v>
      </c>
      <c r="H29" s="147">
        <v>3592</v>
      </c>
      <c r="I29" s="145">
        <v>3191</v>
      </c>
      <c r="J29" s="161" t="s">
        <v>26</v>
      </c>
      <c r="K29" s="147">
        <v>4811</v>
      </c>
      <c r="L29" s="147">
        <v>4299</v>
      </c>
      <c r="M29" s="44"/>
    </row>
    <row r="30" spans="1:13" ht="17.45" customHeight="1" thickBot="1" x14ac:dyDescent="0.3">
      <c r="A30" s="44"/>
      <c r="B30" s="355">
        <v>11</v>
      </c>
      <c r="C30" s="368" t="s">
        <v>432</v>
      </c>
      <c r="D30" s="355">
        <v>5</v>
      </c>
      <c r="E30" s="357" t="s">
        <v>5</v>
      </c>
      <c r="F30" s="161">
        <v>125</v>
      </c>
      <c r="G30" s="147">
        <v>1442</v>
      </c>
      <c r="H30" s="147">
        <v>1666</v>
      </c>
      <c r="I30" s="145">
        <v>1711</v>
      </c>
      <c r="J30" s="147">
        <v>1243</v>
      </c>
      <c r="K30" s="147">
        <v>4052</v>
      </c>
      <c r="L30" s="147">
        <v>3764</v>
      </c>
      <c r="M30" s="44"/>
    </row>
    <row r="31" spans="1:13" ht="17.45" customHeight="1" thickBot="1" x14ac:dyDescent="0.3">
      <c r="A31" s="44"/>
      <c r="B31" s="356"/>
      <c r="C31" s="369"/>
      <c r="D31" s="356"/>
      <c r="E31" s="358"/>
      <c r="F31" s="161">
        <v>150</v>
      </c>
      <c r="G31" s="147">
        <v>1694</v>
      </c>
      <c r="H31" s="147">
        <v>1956</v>
      </c>
      <c r="I31" s="145">
        <v>2010</v>
      </c>
      <c r="J31" s="147">
        <v>1477</v>
      </c>
      <c r="K31" s="147">
        <v>4730</v>
      </c>
      <c r="L31" s="147">
        <v>4282</v>
      </c>
      <c r="M31" s="44"/>
    </row>
    <row r="32" spans="1:13" ht="18" customHeight="1" thickBot="1" x14ac:dyDescent="0.3">
      <c r="A32" s="44"/>
      <c r="B32" s="355">
        <v>12</v>
      </c>
      <c r="C32" s="368" t="s">
        <v>426</v>
      </c>
      <c r="D32" s="355">
        <v>2</v>
      </c>
      <c r="E32" s="357" t="s">
        <v>5</v>
      </c>
      <c r="F32" s="161">
        <v>125</v>
      </c>
      <c r="G32" s="147">
        <v>2441</v>
      </c>
      <c r="H32" s="147">
        <v>2822</v>
      </c>
      <c r="I32" s="145">
        <v>2906</v>
      </c>
      <c r="J32" s="147" t="s">
        <v>785</v>
      </c>
      <c r="K32" s="161" t="s">
        <v>6</v>
      </c>
      <c r="L32" s="147">
        <v>9554</v>
      </c>
      <c r="M32" s="44"/>
    </row>
    <row r="33" spans="1:13" ht="18" customHeight="1" thickBot="1" x14ac:dyDescent="0.3">
      <c r="A33" s="44"/>
      <c r="B33" s="356"/>
      <c r="C33" s="369"/>
      <c r="D33" s="356"/>
      <c r="E33" s="358"/>
      <c r="F33" s="161">
        <v>150</v>
      </c>
      <c r="G33" s="147">
        <v>2928</v>
      </c>
      <c r="H33" s="147">
        <v>3383</v>
      </c>
      <c r="I33" s="145">
        <v>3481</v>
      </c>
      <c r="J33" s="147" t="s">
        <v>786</v>
      </c>
      <c r="K33" s="161" t="s">
        <v>6</v>
      </c>
      <c r="L33" s="147">
        <v>11211</v>
      </c>
      <c r="M33" s="44"/>
    </row>
    <row r="34" spans="1:13" ht="15" customHeight="1" thickBot="1" x14ac:dyDescent="0.3">
      <c r="A34" s="44"/>
      <c r="B34" s="355">
        <v>13</v>
      </c>
      <c r="C34" s="359" t="s">
        <v>12</v>
      </c>
      <c r="D34" s="355">
        <v>30</v>
      </c>
      <c r="E34" s="357" t="s">
        <v>5</v>
      </c>
      <c r="F34" s="161">
        <v>125</v>
      </c>
      <c r="G34" s="147">
        <v>329</v>
      </c>
      <c r="H34" s="147">
        <v>380</v>
      </c>
      <c r="I34" s="145">
        <v>465</v>
      </c>
      <c r="J34" s="147">
        <v>282</v>
      </c>
      <c r="K34" s="147">
        <v>977</v>
      </c>
      <c r="L34" s="147">
        <v>736</v>
      </c>
      <c r="M34" s="44"/>
    </row>
    <row r="35" spans="1:13" ht="15.75" thickBot="1" x14ac:dyDescent="0.3">
      <c r="A35" s="44"/>
      <c r="B35" s="356"/>
      <c r="C35" s="360"/>
      <c r="D35" s="356"/>
      <c r="E35" s="358"/>
      <c r="F35" s="161">
        <v>150</v>
      </c>
      <c r="G35" s="147">
        <v>374</v>
      </c>
      <c r="H35" s="147">
        <v>436</v>
      </c>
      <c r="I35" s="145">
        <v>471</v>
      </c>
      <c r="J35" s="147">
        <v>327</v>
      </c>
      <c r="K35" s="147">
        <v>1090</v>
      </c>
      <c r="L35" s="147">
        <v>998</v>
      </c>
      <c r="M35" s="44"/>
    </row>
    <row r="36" spans="1:13" ht="15" customHeight="1" thickBot="1" x14ac:dyDescent="0.3">
      <c r="A36" s="44"/>
      <c r="B36" s="355">
        <v>14</v>
      </c>
      <c r="C36" s="359" t="s">
        <v>13</v>
      </c>
      <c r="D36" s="355">
        <v>17</v>
      </c>
      <c r="E36" s="357" t="s">
        <v>5</v>
      </c>
      <c r="F36" s="161">
        <v>125</v>
      </c>
      <c r="G36" s="147">
        <v>1965</v>
      </c>
      <c r="H36" s="147">
        <v>2272</v>
      </c>
      <c r="I36" s="145">
        <v>1983</v>
      </c>
      <c r="J36" s="161" t="s">
        <v>26</v>
      </c>
      <c r="K36" s="147">
        <v>3396</v>
      </c>
      <c r="L36" s="147">
        <v>3128</v>
      </c>
      <c r="M36" s="44"/>
    </row>
    <row r="37" spans="1:13" ht="15.75" thickBot="1" x14ac:dyDescent="0.3">
      <c r="A37" s="44"/>
      <c r="B37" s="356"/>
      <c r="C37" s="360"/>
      <c r="D37" s="356"/>
      <c r="E37" s="358"/>
      <c r="F37" s="161">
        <v>150</v>
      </c>
      <c r="G37" s="147">
        <v>1976</v>
      </c>
      <c r="H37" s="147">
        <v>2282</v>
      </c>
      <c r="I37" s="145">
        <v>2005</v>
      </c>
      <c r="J37" s="161" t="s">
        <v>26</v>
      </c>
      <c r="K37" s="147">
        <v>4013</v>
      </c>
      <c r="L37" s="147">
        <v>3691</v>
      </c>
      <c r="M37" s="44"/>
    </row>
    <row r="38" spans="1:13" ht="18" thickBot="1" x14ac:dyDescent="0.3">
      <c r="A38" s="44"/>
      <c r="B38" s="199">
        <v>15</v>
      </c>
      <c r="C38" s="212" t="s">
        <v>14</v>
      </c>
      <c r="D38" s="202">
        <v>30</v>
      </c>
      <c r="E38" s="161" t="s">
        <v>5</v>
      </c>
      <c r="F38" s="161" t="s">
        <v>15</v>
      </c>
      <c r="G38" s="147">
        <v>468</v>
      </c>
      <c r="H38" s="147">
        <v>543</v>
      </c>
      <c r="I38" s="145">
        <v>558</v>
      </c>
      <c r="J38" s="147">
        <v>418</v>
      </c>
      <c r="K38" s="163" t="s">
        <v>438</v>
      </c>
      <c r="L38" s="147">
        <v>1184</v>
      </c>
      <c r="M38" s="44"/>
    </row>
    <row r="39" spans="1:13" ht="16.899999999999999" customHeight="1" thickBot="1" x14ac:dyDescent="0.3">
      <c r="A39" s="44"/>
      <c r="B39" s="355">
        <v>16</v>
      </c>
      <c r="C39" s="359" t="s">
        <v>16</v>
      </c>
      <c r="D39" s="355">
        <v>20</v>
      </c>
      <c r="E39" s="355" t="s">
        <v>5</v>
      </c>
      <c r="F39" s="161">
        <v>125</v>
      </c>
      <c r="G39" s="147">
        <v>363</v>
      </c>
      <c r="H39" s="147">
        <v>421</v>
      </c>
      <c r="I39" s="145">
        <v>532</v>
      </c>
      <c r="J39" s="147">
        <v>339</v>
      </c>
      <c r="K39" s="163" t="s">
        <v>438</v>
      </c>
      <c r="L39" s="147">
        <v>1179</v>
      </c>
      <c r="M39" s="44"/>
    </row>
    <row r="40" spans="1:13" ht="18" thickBot="1" x14ac:dyDescent="0.3">
      <c r="A40" s="44"/>
      <c r="B40" s="356"/>
      <c r="C40" s="360"/>
      <c r="D40" s="356"/>
      <c r="E40" s="356"/>
      <c r="F40" s="161">
        <v>150</v>
      </c>
      <c r="G40" s="147">
        <v>380</v>
      </c>
      <c r="H40" s="147">
        <v>441</v>
      </c>
      <c r="I40" s="145">
        <v>558</v>
      </c>
      <c r="J40" s="147">
        <v>354</v>
      </c>
      <c r="K40" s="163" t="s">
        <v>438</v>
      </c>
      <c r="L40" s="147">
        <v>1293</v>
      </c>
      <c r="M40" s="44"/>
    </row>
    <row r="41" spans="1:13" ht="16.899999999999999" customHeight="1" thickBot="1" x14ac:dyDescent="0.3">
      <c r="A41" s="44"/>
      <c r="B41" s="355">
        <v>17</v>
      </c>
      <c r="C41" s="359" t="s">
        <v>17</v>
      </c>
      <c r="D41" s="355">
        <v>30</v>
      </c>
      <c r="E41" s="357" t="s">
        <v>5</v>
      </c>
      <c r="F41" s="161">
        <v>125</v>
      </c>
      <c r="G41" s="147">
        <v>321</v>
      </c>
      <c r="H41" s="147">
        <v>372</v>
      </c>
      <c r="I41" s="145">
        <v>499</v>
      </c>
      <c r="J41" s="147">
        <v>308</v>
      </c>
      <c r="K41" s="163" t="s">
        <v>438</v>
      </c>
      <c r="L41" s="147">
        <v>1124</v>
      </c>
      <c r="M41" s="44"/>
    </row>
    <row r="42" spans="1:13" ht="18" thickBot="1" x14ac:dyDescent="0.3">
      <c r="A42" s="44"/>
      <c r="B42" s="356"/>
      <c r="C42" s="360"/>
      <c r="D42" s="356"/>
      <c r="E42" s="358"/>
      <c r="F42" s="161">
        <v>150</v>
      </c>
      <c r="G42" s="147">
        <v>332</v>
      </c>
      <c r="H42" s="147">
        <v>385</v>
      </c>
      <c r="I42" s="145">
        <v>517</v>
      </c>
      <c r="J42" s="147">
        <v>315</v>
      </c>
      <c r="K42" s="163" t="s">
        <v>438</v>
      </c>
      <c r="L42" s="147">
        <v>1379</v>
      </c>
      <c r="M42" s="44"/>
    </row>
    <row r="43" spans="1:13" ht="16.899999999999999" customHeight="1" thickBot="1" x14ac:dyDescent="0.3">
      <c r="A43" s="44"/>
      <c r="B43" s="355">
        <v>18</v>
      </c>
      <c r="C43" s="359" t="s">
        <v>18</v>
      </c>
      <c r="D43" s="202">
        <v>24</v>
      </c>
      <c r="E43" s="355" t="s">
        <v>5</v>
      </c>
      <c r="F43" s="161">
        <v>125</v>
      </c>
      <c r="G43" s="147">
        <v>321</v>
      </c>
      <c r="H43" s="147">
        <v>372</v>
      </c>
      <c r="I43" s="145">
        <v>499</v>
      </c>
      <c r="J43" s="147">
        <v>308</v>
      </c>
      <c r="K43" s="163" t="s">
        <v>438</v>
      </c>
      <c r="L43" s="147">
        <v>1124</v>
      </c>
      <c r="M43" s="44"/>
    </row>
    <row r="44" spans="1:13" ht="18" thickBot="1" x14ac:dyDescent="0.3">
      <c r="A44" s="44"/>
      <c r="B44" s="356"/>
      <c r="C44" s="360"/>
      <c r="D44" s="202">
        <v>18</v>
      </c>
      <c r="E44" s="356"/>
      <c r="F44" s="161">
        <v>150</v>
      </c>
      <c r="G44" s="147">
        <v>332</v>
      </c>
      <c r="H44" s="147">
        <v>385</v>
      </c>
      <c r="I44" s="145">
        <v>517</v>
      </c>
      <c r="J44" s="147">
        <v>315</v>
      </c>
      <c r="K44" s="163" t="s">
        <v>438</v>
      </c>
      <c r="L44" s="147">
        <v>1379</v>
      </c>
      <c r="M44" s="44"/>
    </row>
    <row r="45" spans="1:13" ht="15.6" customHeight="1" thickBot="1" x14ac:dyDescent="0.3">
      <c r="A45" s="44"/>
      <c r="B45" s="355">
        <v>19</v>
      </c>
      <c r="C45" s="359" t="s">
        <v>384</v>
      </c>
      <c r="D45" s="202">
        <v>24</v>
      </c>
      <c r="E45" s="355" t="s">
        <v>5</v>
      </c>
      <c r="F45" s="161">
        <v>125</v>
      </c>
      <c r="G45" s="147">
        <v>321</v>
      </c>
      <c r="H45" s="147">
        <v>372</v>
      </c>
      <c r="I45" s="145">
        <v>499</v>
      </c>
      <c r="J45" s="147">
        <v>308</v>
      </c>
      <c r="K45" s="163" t="s">
        <v>438</v>
      </c>
      <c r="L45" s="147">
        <v>1124</v>
      </c>
      <c r="M45" s="44"/>
    </row>
    <row r="46" spans="1:13" ht="18" thickBot="1" x14ac:dyDescent="0.3">
      <c r="A46" s="44"/>
      <c r="B46" s="356"/>
      <c r="C46" s="360"/>
      <c r="D46" s="202">
        <v>18</v>
      </c>
      <c r="E46" s="356"/>
      <c r="F46" s="161">
        <v>150</v>
      </c>
      <c r="G46" s="147">
        <v>332</v>
      </c>
      <c r="H46" s="147">
        <v>385</v>
      </c>
      <c r="I46" s="145">
        <v>517</v>
      </c>
      <c r="J46" s="147">
        <v>315</v>
      </c>
      <c r="K46" s="163" t="s">
        <v>438</v>
      </c>
      <c r="L46" s="147">
        <v>1379</v>
      </c>
      <c r="M46" s="44"/>
    </row>
    <row r="47" spans="1:13" ht="16.899999999999999" customHeight="1" thickBot="1" x14ac:dyDescent="0.3">
      <c r="A47" s="44"/>
      <c r="B47" s="355">
        <v>20</v>
      </c>
      <c r="C47" s="359" t="s">
        <v>19</v>
      </c>
      <c r="D47" s="202">
        <v>24</v>
      </c>
      <c r="E47" s="355" t="s">
        <v>5</v>
      </c>
      <c r="F47" s="161">
        <v>125</v>
      </c>
      <c r="G47" s="147">
        <v>301</v>
      </c>
      <c r="H47" s="147">
        <v>350</v>
      </c>
      <c r="I47" s="145">
        <v>458</v>
      </c>
      <c r="J47" s="147">
        <v>282</v>
      </c>
      <c r="K47" s="163" t="s">
        <v>438</v>
      </c>
      <c r="L47" s="147">
        <v>1096</v>
      </c>
      <c r="M47" s="44"/>
    </row>
    <row r="48" spans="1:13" ht="18" thickBot="1" x14ac:dyDescent="0.3">
      <c r="A48" s="44"/>
      <c r="B48" s="356"/>
      <c r="C48" s="360"/>
      <c r="D48" s="202">
        <v>30</v>
      </c>
      <c r="E48" s="356"/>
      <c r="F48" s="161">
        <v>150</v>
      </c>
      <c r="G48" s="147">
        <v>310</v>
      </c>
      <c r="H48" s="147">
        <v>358</v>
      </c>
      <c r="I48" s="145">
        <v>481</v>
      </c>
      <c r="J48" s="147">
        <v>287</v>
      </c>
      <c r="K48" s="163" t="s">
        <v>438</v>
      </c>
      <c r="L48" s="147">
        <v>1354</v>
      </c>
      <c r="M48" s="44"/>
    </row>
    <row r="49" spans="1:13" ht="16.899999999999999" customHeight="1" thickBot="1" x14ac:dyDescent="0.3">
      <c r="A49" s="44"/>
      <c r="B49" s="355">
        <v>21</v>
      </c>
      <c r="C49" s="359" t="s">
        <v>20</v>
      </c>
      <c r="D49" s="355">
        <v>24</v>
      </c>
      <c r="E49" s="359" t="s">
        <v>21</v>
      </c>
      <c r="F49" s="161">
        <v>125</v>
      </c>
      <c r="G49" s="147">
        <v>301</v>
      </c>
      <c r="H49" s="147">
        <v>350</v>
      </c>
      <c r="I49" s="145">
        <v>458</v>
      </c>
      <c r="J49" s="147">
        <v>282</v>
      </c>
      <c r="K49" s="163" t="s">
        <v>438</v>
      </c>
      <c r="L49" s="147">
        <v>1096</v>
      </c>
      <c r="M49" s="44"/>
    </row>
    <row r="50" spans="1:13" ht="18" thickBot="1" x14ac:dyDescent="0.3">
      <c r="A50" s="44"/>
      <c r="B50" s="356"/>
      <c r="C50" s="360"/>
      <c r="D50" s="356"/>
      <c r="E50" s="360"/>
      <c r="F50" s="161">
        <v>150</v>
      </c>
      <c r="G50" s="147">
        <v>310</v>
      </c>
      <c r="H50" s="147">
        <v>358</v>
      </c>
      <c r="I50" s="145">
        <v>481</v>
      </c>
      <c r="J50" s="147">
        <v>287</v>
      </c>
      <c r="K50" s="163" t="s">
        <v>438</v>
      </c>
      <c r="L50" s="147">
        <v>1354</v>
      </c>
      <c r="M50" s="44"/>
    </row>
    <row r="51" spans="1:13" ht="15.6" customHeight="1" thickBot="1" x14ac:dyDescent="0.3">
      <c r="A51" s="44"/>
      <c r="B51" s="355">
        <v>22</v>
      </c>
      <c r="C51" s="359" t="s">
        <v>385</v>
      </c>
      <c r="D51" s="355">
        <v>24</v>
      </c>
      <c r="E51" s="359" t="s">
        <v>21</v>
      </c>
      <c r="F51" s="161">
        <v>125</v>
      </c>
      <c r="G51" s="147">
        <v>301</v>
      </c>
      <c r="H51" s="147">
        <v>350</v>
      </c>
      <c r="I51" s="145">
        <v>458</v>
      </c>
      <c r="J51" s="147">
        <v>282</v>
      </c>
      <c r="K51" s="163" t="s">
        <v>438</v>
      </c>
      <c r="L51" s="147">
        <v>1096</v>
      </c>
      <c r="M51" s="44"/>
    </row>
    <row r="52" spans="1:13" ht="18" thickBot="1" x14ac:dyDescent="0.3">
      <c r="A52" s="44"/>
      <c r="B52" s="356"/>
      <c r="C52" s="360"/>
      <c r="D52" s="356"/>
      <c r="E52" s="360"/>
      <c r="F52" s="161">
        <v>150</v>
      </c>
      <c r="G52" s="147">
        <v>310</v>
      </c>
      <c r="H52" s="147">
        <v>358</v>
      </c>
      <c r="I52" s="145">
        <v>481</v>
      </c>
      <c r="J52" s="147">
        <v>287</v>
      </c>
      <c r="K52" s="163" t="s">
        <v>438</v>
      </c>
      <c r="L52" s="147">
        <v>1354</v>
      </c>
      <c r="M52" s="44"/>
    </row>
    <row r="53" spans="1:13" ht="16.899999999999999" customHeight="1" thickBot="1" x14ac:dyDescent="0.3">
      <c r="A53" s="44"/>
      <c r="B53" s="355">
        <v>23</v>
      </c>
      <c r="C53" s="359" t="s">
        <v>22</v>
      </c>
      <c r="D53" s="355">
        <v>30</v>
      </c>
      <c r="E53" s="355" t="s">
        <v>5</v>
      </c>
      <c r="F53" s="161">
        <v>125</v>
      </c>
      <c r="G53" s="147">
        <v>281</v>
      </c>
      <c r="H53" s="147">
        <v>327</v>
      </c>
      <c r="I53" s="145">
        <v>450</v>
      </c>
      <c r="J53" s="147">
        <v>266</v>
      </c>
      <c r="K53" s="163" t="s">
        <v>438</v>
      </c>
      <c r="L53" s="147">
        <v>1071</v>
      </c>
      <c r="M53" s="44"/>
    </row>
    <row r="54" spans="1:13" ht="18" thickBot="1" x14ac:dyDescent="0.3">
      <c r="A54" s="44"/>
      <c r="B54" s="356"/>
      <c r="C54" s="360"/>
      <c r="D54" s="356"/>
      <c r="E54" s="356"/>
      <c r="F54" s="161">
        <v>150</v>
      </c>
      <c r="G54" s="147">
        <v>289</v>
      </c>
      <c r="H54" s="147">
        <v>338</v>
      </c>
      <c r="I54" s="145">
        <v>456</v>
      </c>
      <c r="J54" s="147">
        <v>277</v>
      </c>
      <c r="K54" s="163" t="s">
        <v>438</v>
      </c>
      <c r="L54" s="147">
        <v>1326</v>
      </c>
      <c r="M54" s="44"/>
    </row>
    <row r="55" spans="1:13" ht="16.899999999999999" customHeight="1" thickBot="1" x14ac:dyDescent="0.3">
      <c r="A55" s="44"/>
      <c r="B55" s="355">
        <v>24</v>
      </c>
      <c r="C55" s="359" t="s">
        <v>23</v>
      </c>
      <c r="D55" s="355">
        <v>24</v>
      </c>
      <c r="E55" s="355" t="s">
        <v>5</v>
      </c>
      <c r="F55" s="161">
        <v>125</v>
      </c>
      <c r="G55" s="147">
        <v>281</v>
      </c>
      <c r="H55" s="147">
        <v>327</v>
      </c>
      <c r="I55" s="145">
        <v>450</v>
      </c>
      <c r="J55" s="147">
        <v>266</v>
      </c>
      <c r="K55" s="163" t="s">
        <v>438</v>
      </c>
      <c r="L55" s="147">
        <v>1071</v>
      </c>
      <c r="M55" s="44"/>
    </row>
    <row r="56" spans="1:13" ht="18" thickBot="1" x14ac:dyDescent="0.3">
      <c r="A56" s="44"/>
      <c r="B56" s="356"/>
      <c r="C56" s="360"/>
      <c r="D56" s="356"/>
      <c r="E56" s="356"/>
      <c r="F56" s="161">
        <v>150</v>
      </c>
      <c r="G56" s="147">
        <v>289</v>
      </c>
      <c r="H56" s="147">
        <v>338</v>
      </c>
      <c r="I56" s="145">
        <v>456</v>
      </c>
      <c r="J56" s="147">
        <v>277</v>
      </c>
      <c r="K56" s="163" t="s">
        <v>438</v>
      </c>
      <c r="L56" s="147">
        <v>1326</v>
      </c>
      <c r="M56" s="44"/>
    </row>
    <row r="57" spans="1:13" ht="16.899999999999999" customHeight="1" thickBot="1" x14ac:dyDescent="0.3">
      <c r="A57" s="44"/>
      <c r="B57" s="355">
        <v>25</v>
      </c>
      <c r="C57" s="368" t="s">
        <v>277</v>
      </c>
      <c r="D57" s="202" t="s">
        <v>6</v>
      </c>
      <c r="E57" s="355" t="s">
        <v>5</v>
      </c>
      <c r="F57" s="161">
        <v>125</v>
      </c>
      <c r="G57" s="147">
        <v>594</v>
      </c>
      <c r="H57" s="147">
        <v>687</v>
      </c>
      <c r="I57" s="145">
        <v>745</v>
      </c>
      <c r="J57" s="147">
        <v>570</v>
      </c>
      <c r="K57" s="163" t="s">
        <v>438</v>
      </c>
      <c r="L57" s="161" t="s">
        <v>26</v>
      </c>
      <c r="M57" s="44"/>
    </row>
    <row r="58" spans="1:13" ht="18" thickBot="1" x14ac:dyDescent="0.3">
      <c r="A58" s="44"/>
      <c r="B58" s="356"/>
      <c r="C58" s="369"/>
      <c r="D58" s="202" t="s">
        <v>6</v>
      </c>
      <c r="E58" s="356"/>
      <c r="F58" s="161">
        <v>150</v>
      </c>
      <c r="G58" s="147">
        <v>596</v>
      </c>
      <c r="H58" s="147">
        <v>691</v>
      </c>
      <c r="I58" s="145">
        <v>777</v>
      </c>
      <c r="J58" s="147">
        <v>572</v>
      </c>
      <c r="K58" s="163" t="s">
        <v>438</v>
      </c>
      <c r="L58" s="161" t="s">
        <v>26</v>
      </c>
      <c r="M58" s="44"/>
    </row>
    <row r="59" spans="1:13" ht="16.899999999999999" customHeight="1" thickBot="1" x14ac:dyDescent="0.3">
      <c r="A59" s="44"/>
      <c r="B59" s="355">
        <v>26</v>
      </c>
      <c r="C59" s="359" t="s">
        <v>24</v>
      </c>
      <c r="D59" s="202">
        <v>20</v>
      </c>
      <c r="E59" s="355" t="s">
        <v>5</v>
      </c>
      <c r="F59" s="161">
        <v>125</v>
      </c>
      <c r="G59" s="147">
        <v>456</v>
      </c>
      <c r="H59" s="147">
        <v>528</v>
      </c>
      <c r="I59" s="145">
        <v>573</v>
      </c>
      <c r="J59" s="147">
        <v>440</v>
      </c>
      <c r="K59" s="163" t="s">
        <v>438</v>
      </c>
      <c r="L59" s="147">
        <v>2210</v>
      </c>
      <c r="M59" s="44"/>
    </row>
    <row r="60" spans="1:13" ht="18" thickBot="1" x14ac:dyDescent="0.3">
      <c r="A60" s="44"/>
      <c r="B60" s="356"/>
      <c r="C60" s="360"/>
      <c r="D60" s="202">
        <v>12</v>
      </c>
      <c r="E60" s="356"/>
      <c r="F60" s="161">
        <v>150</v>
      </c>
      <c r="G60" s="147">
        <v>457</v>
      </c>
      <c r="H60" s="147">
        <v>530</v>
      </c>
      <c r="I60" s="145">
        <v>599</v>
      </c>
      <c r="J60" s="147">
        <v>441</v>
      </c>
      <c r="K60" s="163" t="s">
        <v>438</v>
      </c>
      <c r="L60" s="147">
        <v>2547</v>
      </c>
      <c r="M60" s="44"/>
    </row>
    <row r="61" spans="1:13" ht="16.899999999999999" customHeight="1" thickBot="1" x14ac:dyDescent="0.3">
      <c r="A61" s="44"/>
      <c r="B61" s="355">
        <v>27</v>
      </c>
      <c r="C61" s="368" t="s">
        <v>434</v>
      </c>
      <c r="D61" s="355">
        <v>20</v>
      </c>
      <c r="E61" s="357" t="s">
        <v>5</v>
      </c>
      <c r="F61" s="161">
        <v>90</v>
      </c>
      <c r="G61" s="147">
        <v>494</v>
      </c>
      <c r="H61" s="147">
        <v>570</v>
      </c>
      <c r="I61" s="145">
        <v>584</v>
      </c>
      <c r="J61" s="147">
        <v>427</v>
      </c>
      <c r="K61" s="163" t="s">
        <v>438</v>
      </c>
      <c r="L61" s="147">
        <v>1298</v>
      </c>
      <c r="M61" s="44"/>
    </row>
    <row r="62" spans="1:13" ht="18" thickBot="1" x14ac:dyDescent="0.3">
      <c r="A62" s="44"/>
      <c r="B62" s="356"/>
      <c r="C62" s="369"/>
      <c r="D62" s="356"/>
      <c r="E62" s="358"/>
      <c r="F62" s="161">
        <v>100</v>
      </c>
      <c r="G62" s="147">
        <v>524</v>
      </c>
      <c r="H62" s="147">
        <v>605</v>
      </c>
      <c r="I62" s="145">
        <v>621</v>
      </c>
      <c r="J62" s="147">
        <v>454</v>
      </c>
      <c r="K62" s="163" t="s">
        <v>438</v>
      </c>
      <c r="L62" s="147">
        <v>1338</v>
      </c>
      <c r="M62" s="44"/>
    </row>
    <row r="63" spans="1:13" ht="16.899999999999999" customHeight="1" thickBot="1" x14ac:dyDescent="0.3">
      <c r="A63" s="44"/>
      <c r="B63" s="355">
        <v>28</v>
      </c>
      <c r="C63" s="359" t="s">
        <v>589</v>
      </c>
      <c r="D63" s="202">
        <v>15</v>
      </c>
      <c r="E63" s="357" t="s">
        <v>5</v>
      </c>
      <c r="F63" s="161">
        <v>90</v>
      </c>
      <c r="G63" s="147">
        <v>641</v>
      </c>
      <c r="H63" s="145">
        <v>740</v>
      </c>
      <c r="I63" s="145">
        <v>759</v>
      </c>
      <c r="J63" s="147">
        <v>556</v>
      </c>
      <c r="K63" s="163" t="s">
        <v>438</v>
      </c>
      <c r="L63" s="147">
        <v>1686</v>
      </c>
      <c r="M63" s="44"/>
    </row>
    <row r="64" spans="1:13" ht="18" thickBot="1" x14ac:dyDescent="0.3">
      <c r="A64" s="44"/>
      <c r="B64" s="356"/>
      <c r="C64" s="360"/>
      <c r="D64" s="202">
        <v>15</v>
      </c>
      <c r="E64" s="358"/>
      <c r="F64" s="161">
        <v>100</v>
      </c>
      <c r="G64" s="147">
        <v>678</v>
      </c>
      <c r="H64" s="145">
        <v>787</v>
      </c>
      <c r="I64" s="145">
        <v>807</v>
      </c>
      <c r="J64" s="147">
        <v>591</v>
      </c>
      <c r="K64" s="163" t="s">
        <v>438</v>
      </c>
      <c r="L64" s="147">
        <v>1742</v>
      </c>
      <c r="M64" s="44"/>
    </row>
    <row r="65" spans="1:13" ht="16.899999999999999" customHeight="1" thickBot="1" x14ac:dyDescent="0.3">
      <c r="A65" s="44"/>
      <c r="B65" s="355">
        <v>29</v>
      </c>
      <c r="C65" s="359" t="s">
        <v>590</v>
      </c>
      <c r="D65" s="202" t="s">
        <v>6</v>
      </c>
      <c r="E65" s="357" t="s">
        <v>5</v>
      </c>
      <c r="F65" s="161">
        <v>90</v>
      </c>
      <c r="G65" s="147">
        <v>739</v>
      </c>
      <c r="H65" s="145">
        <v>854</v>
      </c>
      <c r="I65" s="145">
        <v>874</v>
      </c>
      <c r="J65" s="147">
        <v>640</v>
      </c>
      <c r="K65" s="163" t="s">
        <v>438</v>
      </c>
      <c r="L65" s="161" t="s">
        <v>26</v>
      </c>
      <c r="M65" s="44"/>
    </row>
    <row r="66" spans="1:13" ht="18" thickBot="1" x14ac:dyDescent="0.3">
      <c r="A66" s="44"/>
      <c r="B66" s="356"/>
      <c r="C66" s="360"/>
      <c r="D66" s="202" t="s">
        <v>6</v>
      </c>
      <c r="E66" s="358"/>
      <c r="F66" s="161">
        <v>100</v>
      </c>
      <c r="G66" s="147">
        <v>784</v>
      </c>
      <c r="H66" s="145">
        <v>907</v>
      </c>
      <c r="I66" s="145">
        <v>931</v>
      </c>
      <c r="J66" s="147">
        <v>679</v>
      </c>
      <c r="K66" s="163" t="s">
        <v>438</v>
      </c>
      <c r="L66" s="161" t="s">
        <v>26</v>
      </c>
      <c r="M66" s="44"/>
    </row>
    <row r="67" spans="1:13" ht="15.75" thickBot="1" x14ac:dyDescent="0.3">
      <c r="A67" s="44"/>
      <c r="B67" s="355">
        <v>30</v>
      </c>
      <c r="C67" s="359" t="s">
        <v>25</v>
      </c>
      <c r="D67" s="355">
        <v>15</v>
      </c>
      <c r="E67" s="357" t="s">
        <v>5</v>
      </c>
      <c r="F67" s="161">
        <v>90</v>
      </c>
      <c r="G67" s="147">
        <v>3911</v>
      </c>
      <c r="H67" s="145">
        <v>4389</v>
      </c>
      <c r="I67" s="145">
        <v>5338</v>
      </c>
      <c r="J67" s="161" t="s">
        <v>6</v>
      </c>
      <c r="K67" s="147">
        <v>6029</v>
      </c>
      <c r="L67" s="147">
        <v>5734</v>
      </c>
      <c r="M67" s="44"/>
    </row>
    <row r="68" spans="1:13" ht="15.75" thickBot="1" x14ac:dyDescent="0.3">
      <c r="A68" s="44"/>
      <c r="B68" s="356"/>
      <c r="C68" s="360"/>
      <c r="D68" s="356"/>
      <c r="E68" s="358"/>
      <c r="F68" s="161">
        <v>100</v>
      </c>
      <c r="G68" s="147">
        <v>5308</v>
      </c>
      <c r="H68" s="145">
        <v>6134</v>
      </c>
      <c r="I68" s="145">
        <v>6302</v>
      </c>
      <c r="J68" s="161" t="s">
        <v>6</v>
      </c>
      <c r="K68" s="147">
        <v>8183</v>
      </c>
      <c r="L68" s="147">
        <v>6912</v>
      </c>
      <c r="M68" s="44"/>
    </row>
    <row r="69" spans="1:13" ht="15.75" thickBot="1" x14ac:dyDescent="0.3">
      <c r="A69" s="44"/>
      <c r="B69" s="355">
        <v>31</v>
      </c>
      <c r="C69" s="359" t="s">
        <v>273</v>
      </c>
      <c r="D69" s="355" t="s">
        <v>6</v>
      </c>
      <c r="E69" s="355" t="s">
        <v>5</v>
      </c>
      <c r="F69" s="161">
        <v>90</v>
      </c>
      <c r="G69" s="147">
        <v>12789</v>
      </c>
      <c r="H69" s="145">
        <v>13237</v>
      </c>
      <c r="I69" s="145">
        <v>15716</v>
      </c>
      <c r="J69" s="161" t="s">
        <v>6</v>
      </c>
      <c r="K69" s="147">
        <v>17048</v>
      </c>
      <c r="L69" s="147">
        <v>18798</v>
      </c>
      <c r="M69" s="44"/>
    </row>
    <row r="70" spans="1:13" ht="15.75" thickBot="1" x14ac:dyDescent="0.3">
      <c r="A70" s="44"/>
      <c r="B70" s="356"/>
      <c r="C70" s="360"/>
      <c r="D70" s="356"/>
      <c r="E70" s="356"/>
      <c r="F70" s="161">
        <v>100</v>
      </c>
      <c r="G70" s="147">
        <v>13447</v>
      </c>
      <c r="H70" s="145">
        <v>13916</v>
      </c>
      <c r="I70" s="145">
        <v>16301</v>
      </c>
      <c r="J70" s="161" t="s">
        <v>6</v>
      </c>
      <c r="K70" s="147">
        <v>17414</v>
      </c>
      <c r="L70" s="147">
        <v>19540</v>
      </c>
      <c r="M70" s="44"/>
    </row>
    <row r="71" spans="1:13" ht="15" customHeight="1" thickBot="1" x14ac:dyDescent="0.3">
      <c r="A71" s="44"/>
      <c r="B71" s="355">
        <v>32</v>
      </c>
      <c r="C71" s="359" t="s">
        <v>274</v>
      </c>
      <c r="D71" s="355" t="s">
        <v>6</v>
      </c>
      <c r="E71" s="355" t="s">
        <v>5</v>
      </c>
      <c r="F71" s="161">
        <v>90</v>
      </c>
      <c r="G71" s="161" t="s">
        <v>26</v>
      </c>
      <c r="H71" s="202" t="s">
        <v>26</v>
      </c>
      <c r="I71" s="202" t="s">
        <v>26</v>
      </c>
      <c r="J71" s="161" t="s">
        <v>6</v>
      </c>
      <c r="K71" s="161" t="s">
        <v>6</v>
      </c>
      <c r="L71" s="161" t="s">
        <v>26</v>
      </c>
      <c r="M71" s="44"/>
    </row>
    <row r="72" spans="1:13" ht="15.75" thickBot="1" x14ac:dyDescent="0.3">
      <c r="A72" s="44"/>
      <c r="B72" s="356"/>
      <c r="C72" s="360"/>
      <c r="D72" s="356"/>
      <c r="E72" s="356"/>
      <c r="F72" s="161">
        <v>100</v>
      </c>
      <c r="G72" s="147">
        <v>11692</v>
      </c>
      <c r="H72" s="145">
        <v>13115</v>
      </c>
      <c r="I72" s="145">
        <v>15826</v>
      </c>
      <c r="J72" s="161" t="s">
        <v>6</v>
      </c>
      <c r="K72" s="215">
        <v>16905</v>
      </c>
      <c r="L72" s="161" t="s">
        <v>26</v>
      </c>
      <c r="M72" s="44"/>
    </row>
    <row r="73" spans="1:13" ht="15" customHeight="1" thickBot="1" x14ac:dyDescent="0.3">
      <c r="A73" s="44"/>
      <c r="B73" s="355">
        <v>33</v>
      </c>
      <c r="C73" s="359" t="s">
        <v>27</v>
      </c>
      <c r="D73" s="202">
        <v>12</v>
      </c>
      <c r="E73" s="357" t="s">
        <v>5</v>
      </c>
      <c r="F73" s="161">
        <v>90</v>
      </c>
      <c r="G73" s="147">
        <v>1259</v>
      </c>
      <c r="H73" s="145">
        <v>1455</v>
      </c>
      <c r="I73" s="145">
        <v>1377</v>
      </c>
      <c r="J73" s="161" t="s">
        <v>6</v>
      </c>
      <c r="K73" s="147">
        <v>2340</v>
      </c>
      <c r="L73" s="147">
        <v>2667</v>
      </c>
      <c r="M73" s="44"/>
    </row>
    <row r="74" spans="1:13" ht="15.75" thickBot="1" x14ac:dyDescent="0.3">
      <c r="A74" s="44"/>
      <c r="B74" s="356"/>
      <c r="C74" s="360"/>
      <c r="D74" s="202">
        <v>14</v>
      </c>
      <c r="E74" s="358"/>
      <c r="F74" s="161">
        <v>100</v>
      </c>
      <c r="G74" s="147">
        <v>1292</v>
      </c>
      <c r="H74" s="145">
        <v>1491</v>
      </c>
      <c r="I74" s="145">
        <v>1513</v>
      </c>
      <c r="J74" s="161" t="s">
        <v>6</v>
      </c>
      <c r="K74" s="147">
        <v>2459</v>
      </c>
      <c r="L74" s="147">
        <v>2766</v>
      </c>
      <c r="M74" s="44"/>
    </row>
    <row r="75" spans="1:13" ht="15.75" thickBot="1" x14ac:dyDescent="0.3">
      <c r="A75" s="44"/>
      <c r="B75" s="355">
        <v>34</v>
      </c>
      <c r="C75" s="359" t="s">
        <v>28</v>
      </c>
      <c r="D75" s="202">
        <v>10</v>
      </c>
      <c r="E75" s="357" t="s">
        <v>5</v>
      </c>
      <c r="F75" s="161">
        <v>90</v>
      </c>
      <c r="G75" s="147">
        <v>4087</v>
      </c>
      <c r="H75" s="145">
        <v>4721</v>
      </c>
      <c r="I75" s="145">
        <v>4241</v>
      </c>
      <c r="J75" s="147" t="s">
        <v>787</v>
      </c>
      <c r="K75" s="147">
        <v>5891</v>
      </c>
      <c r="L75" s="147">
        <v>4995</v>
      </c>
      <c r="M75" s="44"/>
    </row>
    <row r="76" spans="1:13" ht="15.75" thickBot="1" x14ac:dyDescent="0.3">
      <c r="A76" s="44"/>
      <c r="B76" s="356"/>
      <c r="C76" s="360"/>
      <c r="D76" s="202">
        <v>6</v>
      </c>
      <c r="E76" s="358"/>
      <c r="F76" s="161">
        <v>100</v>
      </c>
      <c r="G76" s="147">
        <v>4161</v>
      </c>
      <c r="H76" s="145">
        <v>4812</v>
      </c>
      <c r="I76" s="145">
        <v>4339</v>
      </c>
      <c r="J76" s="147" t="s">
        <v>788</v>
      </c>
      <c r="K76" s="147">
        <v>6051</v>
      </c>
      <c r="L76" s="147">
        <v>5121</v>
      </c>
      <c r="M76" s="44"/>
    </row>
    <row r="77" spans="1:13" ht="15" customHeight="1" thickBot="1" x14ac:dyDescent="0.3">
      <c r="A77" s="44"/>
      <c r="B77" s="355">
        <v>35</v>
      </c>
      <c r="C77" s="359" t="s">
        <v>29</v>
      </c>
      <c r="D77" s="355">
        <v>1</v>
      </c>
      <c r="E77" s="357" t="s">
        <v>5</v>
      </c>
      <c r="F77" s="161">
        <v>90</v>
      </c>
      <c r="G77" s="147">
        <v>14307</v>
      </c>
      <c r="H77" s="145">
        <v>16532</v>
      </c>
      <c r="I77" s="145">
        <v>17020</v>
      </c>
      <c r="J77" s="147">
        <v>12368</v>
      </c>
      <c r="K77" s="147">
        <v>22191</v>
      </c>
      <c r="L77" s="147">
        <v>19141</v>
      </c>
      <c r="M77" s="44"/>
    </row>
    <row r="78" spans="1:13" ht="15.75" thickBot="1" x14ac:dyDescent="0.3">
      <c r="A78" s="44"/>
      <c r="B78" s="356"/>
      <c r="C78" s="360"/>
      <c r="D78" s="356"/>
      <c r="E78" s="358"/>
      <c r="F78" s="161">
        <v>100</v>
      </c>
      <c r="G78" s="147">
        <v>14608</v>
      </c>
      <c r="H78" s="145">
        <v>16880</v>
      </c>
      <c r="I78" s="145">
        <v>17381</v>
      </c>
      <c r="J78" s="147">
        <v>12753</v>
      </c>
      <c r="K78" s="147">
        <v>22859</v>
      </c>
      <c r="L78" s="147">
        <v>19440</v>
      </c>
      <c r="M78" s="44"/>
    </row>
    <row r="79" spans="1:13" ht="15.75" thickBot="1" x14ac:dyDescent="0.3">
      <c r="A79" s="44"/>
      <c r="B79" s="355">
        <v>36</v>
      </c>
      <c r="C79" s="359" t="s">
        <v>275</v>
      </c>
      <c r="D79" s="355">
        <v>1</v>
      </c>
      <c r="E79" s="359" t="s">
        <v>21</v>
      </c>
      <c r="F79" s="161">
        <v>90</v>
      </c>
      <c r="G79" s="147">
        <v>18217</v>
      </c>
      <c r="H79" s="145">
        <v>21051</v>
      </c>
      <c r="I79" s="145">
        <v>22284</v>
      </c>
      <c r="J79" s="161" t="s">
        <v>26</v>
      </c>
      <c r="K79" s="161" t="s">
        <v>6</v>
      </c>
      <c r="L79" s="147">
        <v>28864</v>
      </c>
      <c r="M79" s="44"/>
    </row>
    <row r="80" spans="1:13" ht="15.75" thickBot="1" x14ac:dyDescent="0.3">
      <c r="A80" s="44"/>
      <c r="B80" s="356"/>
      <c r="C80" s="360"/>
      <c r="D80" s="356"/>
      <c r="E80" s="360"/>
      <c r="F80" s="161">
        <v>100</v>
      </c>
      <c r="G80" s="147">
        <v>18822</v>
      </c>
      <c r="H80" s="145">
        <v>21751</v>
      </c>
      <c r="I80" s="145">
        <v>23110</v>
      </c>
      <c r="J80" s="161" t="s">
        <v>26</v>
      </c>
      <c r="K80" s="161" t="s">
        <v>6</v>
      </c>
      <c r="L80" s="147">
        <v>29896</v>
      </c>
      <c r="M80" s="44"/>
    </row>
    <row r="81" spans="1:13" ht="16.899999999999999" customHeight="1" thickBot="1" x14ac:dyDescent="0.3">
      <c r="A81" s="44"/>
      <c r="B81" s="355">
        <v>37</v>
      </c>
      <c r="C81" s="359" t="s">
        <v>30</v>
      </c>
      <c r="D81" s="355">
        <v>1</v>
      </c>
      <c r="E81" s="355" t="s">
        <v>5</v>
      </c>
      <c r="F81" s="161">
        <v>90</v>
      </c>
      <c r="G81" s="147">
        <v>2414</v>
      </c>
      <c r="H81" s="145">
        <v>2788</v>
      </c>
      <c r="I81" s="145">
        <v>2870</v>
      </c>
      <c r="J81" s="147">
        <v>2074</v>
      </c>
      <c r="K81" s="163" t="s">
        <v>438</v>
      </c>
      <c r="L81" s="147">
        <v>5699</v>
      </c>
      <c r="M81" s="44"/>
    </row>
    <row r="82" spans="1:13" ht="18" thickBot="1" x14ac:dyDescent="0.3">
      <c r="A82" s="44"/>
      <c r="B82" s="356"/>
      <c r="C82" s="360"/>
      <c r="D82" s="356"/>
      <c r="E82" s="356"/>
      <c r="F82" s="161">
        <v>100</v>
      </c>
      <c r="G82" s="147">
        <v>2485</v>
      </c>
      <c r="H82" s="145">
        <v>2871</v>
      </c>
      <c r="I82" s="145">
        <v>2956</v>
      </c>
      <c r="J82" s="147">
        <v>2175</v>
      </c>
      <c r="K82" s="163" t="s">
        <v>438</v>
      </c>
      <c r="L82" s="147">
        <v>6035</v>
      </c>
      <c r="M82" s="44"/>
    </row>
    <row r="83" spans="1:13" ht="15" customHeight="1" thickBot="1" x14ac:dyDescent="0.3">
      <c r="A83" s="44"/>
      <c r="B83" s="355">
        <v>38</v>
      </c>
      <c r="C83" s="359" t="s">
        <v>31</v>
      </c>
      <c r="D83" s="202">
        <v>40</v>
      </c>
      <c r="E83" s="161" t="s">
        <v>5</v>
      </c>
      <c r="F83" s="161">
        <v>90</v>
      </c>
      <c r="G83" s="147">
        <v>638</v>
      </c>
      <c r="H83" s="145">
        <v>737</v>
      </c>
      <c r="I83" s="145">
        <v>760</v>
      </c>
      <c r="J83" s="161" t="s">
        <v>26</v>
      </c>
      <c r="K83" s="147">
        <v>944</v>
      </c>
      <c r="L83" s="147">
        <v>968</v>
      </c>
      <c r="M83" s="44"/>
    </row>
    <row r="84" spans="1:13" ht="15.75" thickBot="1" x14ac:dyDescent="0.3">
      <c r="A84" s="44"/>
      <c r="B84" s="356"/>
      <c r="C84" s="360"/>
      <c r="D84" s="202">
        <v>30</v>
      </c>
      <c r="E84" s="202" t="s">
        <v>5</v>
      </c>
      <c r="F84" s="161">
        <v>100</v>
      </c>
      <c r="G84" s="147">
        <v>679</v>
      </c>
      <c r="H84" s="145">
        <v>787</v>
      </c>
      <c r="I84" s="145">
        <v>809</v>
      </c>
      <c r="J84" s="161" t="s">
        <v>26</v>
      </c>
      <c r="K84" s="147">
        <v>970</v>
      </c>
      <c r="L84" s="147">
        <v>968</v>
      </c>
      <c r="M84" s="44"/>
    </row>
    <row r="85" spans="1:13" ht="16.899999999999999" customHeight="1" thickBot="1" x14ac:dyDescent="0.3">
      <c r="A85" s="44"/>
      <c r="B85" s="355">
        <v>39</v>
      </c>
      <c r="C85" s="359" t="s">
        <v>386</v>
      </c>
      <c r="D85" s="202" t="s">
        <v>6</v>
      </c>
      <c r="E85" s="202" t="s">
        <v>5</v>
      </c>
      <c r="F85" s="161">
        <v>90</v>
      </c>
      <c r="G85" s="147">
        <v>2780</v>
      </c>
      <c r="H85" s="145">
        <v>3184</v>
      </c>
      <c r="I85" s="145">
        <v>3664</v>
      </c>
      <c r="J85" s="147">
        <v>1830</v>
      </c>
      <c r="K85" s="163" t="s">
        <v>438</v>
      </c>
      <c r="L85" s="147">
        <v>6102</v>
      </c>
      <c r="M85" s="44"/>
    </row>
    <row r="86" spans="1:13" ht="18" thickBot="1" x14ac:dyDescent="0.3">
      <c r="A86" s="44"/>
      <c r="B86" s="356"/>
      <c r="C86" s="360"/>
      <c r="D86" s="202" t="s">
        <v>6</v>
      </c>
      <c r="E86" s="202" t="s">
        <v>5</v>
      </c>
      <c r="F86" s="161">
        <v>100</v>
      </c>
      <c r="G86" s="147">
        <v>2812</v>
      </c>
      <c r="H86" s="145">
        <v>3220</v>
      </c>
      <c r="I86" s="145">
        <v>3696</v>
      </c>
      <c r="J86" s="147">
        <v>1874</v>
      </c>
      <c r="K86" s="163" t="s">
        <v>438</v>
      </c>
      <c r="L86" s="147">
        <v>6558</v>
      </c>
      <c r="M86" s="44"/>
    </row>
    <row r="87" spans="1:13" ht="16.899999999999999" customHeight="1" thickBot="1" x14ac:dyDescent="0.3">
      <c r="A87" s="44"/>
      <c r="B87" s="355">
        <v>40</v>
      </c>
      <c r="C87" s="359" t="s">
        <v>387</v>
      </c>
      <c r="D87" s="202" t="s">
        <v>6</v>
      </c>
      <c r="E87" s="202" t="s">
        <v>5</v>
      </c>
      <c r="F87" s="161">
        <v>90</v>
      </c>
      <c r="G87" s="147">
        <v>2796</v>
      </c>
      <c r="H87" s="145">
        <v>3200</v>
      </c>
      <c r="I87" s="145">
        <v>3679</v>
      </c>
      <c r="J87" s="147">
        <v>1844</v>
      </c>
      <c r="K87" s="163" t="s">
        <v>438</v>
      </c>
      <c r="L87" s="147">
        <v>6120</v>
      </c>
      <c r="M87" s="44"/>
    </row>
    <row r="88" spans="1:13" ht="18" thickBot="1" x14ac:dyDescent="0.3">
      <c r="A88" s="44"/>
      <c r="B88" s="356"/>
      <c r="C88" s="360"/>
      <c r="D88" s="202" t="s">
        <v>6</v>
      </c>
      <c r="E88" s="202" t="s">
        <v>5</v>
      </c>
      <c r="F88" s="161">
        <v>100</v>
      </c>
      <c r="G88" s="147">
        <v>2825</v>
      </c>
      <c r="H88" s="145">
        <v>3236</v>
      </c>
      <c r="I88" s="145">
        <v>3710</v>
      </c>
      <c r="J88" s="147">
        <v>1889</v>
      </c>
      <c r="K88" s="163" t="s">
        <v>438</v>
      </c>
      <c r="L88" s="147">
        <v>6580</v>
      </c>
      <c r="M88" s="44"/>
    </row>
    <row r="89" spans="1:13" ht="15.75" thickBot="1" x14ac:dyDescent="0.3">
      <c r="A89" s="44"/>
      <c r="B89" s="199">
        <v>41</v>
      </c>
      <c r="C89" s="212" t="s">
        <v>32</v>
      </c>
      <c r="D89" s="202">
        <v>160</v>
      </c>
      <c r="E89" s="161" t="s">
        <v>5</v>
      </c>
      <c r="F89" s="161" t="s">
        <v>33</v>
      </c>
      <c r="G89" s="147">
        <v>200</v>
      </c>
      <c r="H89" s="145">
        <v>225</v>
      </c>
      <c r="I89" s="145">
        <v>207</v>
      </c>
      <c r="J89" s="145">
        <v>156</v>
      </c>
      <c r="K89" s="202" t="s">
        <v>6</v>
      </c>
      <c r="L89" s="145">
        <v>424</v>
      </c>
      <c r="M89" s="44"/>
    </row>
    <row r="90" spans="1:13" ht="15.75" thickBot="1" x14ac:dyDescent="0.3">
      <c r="A90" s="44"/>
      <c r="B90" s="199">
        <v>42</v>
      </c>
      <c r="C90" s="212" t="s">
        <v>34</v>
      </c>
      <c r="D90" s="202" t="s">
        <v>6</v>
      </c>
      <c r="E90" s="161" t="s">
        <v>5</v>
      </c>
      <c r="F90" s="161" t="s">
        <v>6</v>
      </c>
      <c r="G90" s="376">
        <v>6686</v>
      </c>
      <c r="H90" s="377"/>
      <c r="I90" s="377"/>
      <c r="J90" s="377"/>
      <c r="K90" s="377"/>
      <c r="L90" s="378"/>
      <c r="M90" s="44"/>
    </row>
    <row r="91" spans="1:13" ht="23.45" customHeight="1" thickBot="1" x14ac:dyDescent="0.3">
      <c r="A91" s="44"/>
      <c r="B91" s="199">
        <v>43</v>
      </c>
      <c r="C91" s="212" t="s">
        <v>588</v>
      </c>
      <c r="D91" s="202">
        <v>60</v>
      </c>
      <c r="E91" s="202" t="s">
        <v>5</v>
      </c>
      <c r="F91" s="161" t="s">
        <v>33</v>
      </c>
      <c r="G91" s="202"/>
      <c r="H91" s="202"/>
      <c r="I91" s="161"/>
      <c r="J91" s="145">
        <v>299</v>
      </c>
      <c r="K91" s="163" t="s">
        <v>438</v>
      </c>
      <c r="L91" s="202" t="s">
        <v>6</v>
      </c>
      <c r="M91" s="44"/>
    </row>
    <row r="92" spans="1:13" ht="23.45" customHeight="1" thickBot="1" x14ac:dyDescent="0.3">
      <c r="A92" s="44"/>
      <c r="B92" s="199">
        <v>44</v>
      </c>
      <c r="C92" s="212" t="s">
        <v>587</v>
      </c>
      <c r="D92" s="202">
        <v>60</v>
      </c>
      <c r="E92" s="161" t="s">
        <v>5</v>
      </c>
      <c r="F92" s="161" t="s">
        <v>33</v>
      </c>
      <c r="G92" s="41">
        <v>381</v>
      </c>
      <c r="H92" s="205">
        <v>442</v>
      </c>
      <c r="I92" s="145">
        <v>610</v>
      </c>
      <c r="J92" s="145">
        <v>358</v>
      </c>
      <c r="K92" s="163" t="s">
        <v>438</v>
      </c>
      <c r="L92" s="202" t="s">
        <v>6</v>
      </c>
      <c r="M92" s="44"/>
    </row>
    <row r="93" spans="1:13" ht="23.45" customHeight="1" thickBot="1" x14ac:dyDescent="0.3">
      <c r="A93" s="44"/>
      <c r="B93" s="199">
        <v>45</v>
      </c>
      <c r="C93" s="212" t="s">
        <v>586</v>
      </c>
      <c r="D93" s="202">
        <v>60</v>
      </c>
      <c r="E93" s="202" t="s">
        <v>5</v>
      </c>
      <c r="F93" s="161" t="s">
        <v>33</v>
      </c>
      <c r="G93" s="202"/>
      <c r="H93" s="202"/>
      <c r="I93" s="161"/>
      <c r="J93" s="202" t="s">
        <v>6</v>
      </c>
      <c r="K93" s="202" t="s">
        <v>6</v>
      </c>
      <c r="L93" s="145">
        <v>448</v>
      </c>
      <c r="M93" s="44"/>
    </row>
    <row r="94" spans="1:13" ht="23.25" thickBot="1" x14ac:dyDescent="0.3">
      <c r="A94" s="44"/>
      <c r="B94" s="198">
        <v>46</v>
      </c>
      <c r="C94" s="212" t="s">
        <v>585</v>
      </c>
      <c r="D94" s="202">
        <v>60</v>
      </c>
      <c r="E94" s="202" t="s">
        <v>5</v>
      </c>
      <c r="F94" s="161" t="s">
        <v>33</v>
      </c>
      <c r="G94" s="202"/>
      <c r="H94" s="202"/>
      <c r="I94" s="161"/>
      <c r="J94" s="202" t="s">
        <v>6</v>
      </c>
      <c r="K94" s="202" t="s">
        <v>6</v>
      </c>
      <c r="L94" s="145">
        <v>398</v>
      </c>
      <c r="M94" s="44"/>
    </row>
    <row r="95" spans="1:13" ht="18" thickBot="1" x14ac:dyDescent="0.3">
      <c r="A95" s="44"/>
      <c r="B95" s="200">
        <v>47</v>
      </c>
      <c r="C95" s="213" t="s">
        <v>591</v>
      </c>
      <c r="D95" s="200" t="s">
        <v>6</v>
      </c>
      <c r="E95" s="201" t="s">
        <v>5</v>
      </c>
      <c r="F95" s="201" t="s">
        <v>272</v>
      </c>
      <c r="G95" s="157">
        <v>527</v>
      </c>
      <c r="H95" s="157">
        <v>592</v>
      </c>
      <c r="I95" s="158">
        <v>625</v>
      </c>
      <c r="J95" s="145">
        <v>456</v>
      </c>
      <c r="K95" s="163" t="s">
        <v>438</v>
      </c>
      <c r="L95" s="202" t="s">
        <v>26</v>
      </c>
      <c r="M95" s="44"/>
    </row>
    <row r="96" spans="1:13" ht="18" thickBot="1" x14ac:dyDescent="0.3">
      <c r="A96" s="44"/>
      <c r="B96" s="165">
        <v>48</v>
      </c>
      <c r="C96" s="214" t="s">
        <v>592</v>
      </c>
      <c r="D96" s="165" t="s">
        <v>6</v>
      </c>
      <c r="E96" s="193" t="s">
        <v>5</v>
      </c>
      <c r="F96" s="193" t="s">
        <v>272</v>
      </c>
      <c r="G96" s="371">
        <v>631</v>
      </c>
      <c r="H96" s="372"/>
      <c r="I96" s="372"/>
      <c r="J96" s="373"/>
      <c r="K96" s="163" t="s">
        <v>438</v>
      </c>
      <c r="L96" s="202" t="s">
        <v>26</v>
      </c>
      <c r="M96" s="44"/>
    </row>
    <row r="97" spans="1:13" x14ac:dyDescent="0.25">
      <c r="A97" s="44"/>
      <c r="B97" s="44"/>
      <c r="C97" s="44"/>
      <c r="D97" s="44"/>
      <c r="E97" s="44"/>
      <c r="F97" s="44"/>
      <c r="G97" s="44"/>
      <c r="H97" s="44"/>
      <c r="I97" s="44"/>
      <c r="J97" s="44"/>
      <c r="K97" s="44"/>
      <c r="L97" s="44"/>
      <c r="M97" s="44"/>
    </row>
    <row r="98" spans="1:13" x14ac:dyDescent="0.25">
      <c r="A98" s="44"/>
      <c r="B98" s="361" t="s">
        <v>439</v>
      </c>
      <c r="C98" s="362"/>
      <c r="D98" s="362"/>
      <c r="E98" s="362"/>
      <c r="F98" s="362"/>
      <c r="G98" s="362"/>
      <c r="H98" s="362"/>
      <c r="I98" s="362"/>
      <c r="J98" s="61"/>
      <c r="K98" s="61"/>
      <c r="L98" s="61"/>
      <c r="M98" s="44"/>
    </row>
    <row r="99" spans="1:13" x14ac:dyDescent="0.25">
      <c r="A99" s="44"/>
      <c r="B99" s="361" t="s">
        <v>440</v>
      </c>
      <c r="C99" s="361"/>
      <c r="D99" s="361"/>
      <c r="E99" s="361"/>
      <c r="F99" s="361"/>
      <c r="G99" s="361"/>
      <c r="H99" s="361"/>
      <c r="I99" s="361"/>
      <c r="J99" s="361"/>
      <c r="K99" s="361"/>
      <c r="L99" s="361"/>
      <c r="M99" s="44"/>
    </row>
    <row r="100" spans="1:13" x14ac:dyDescent="0.25">
      <c r="A100" s="44"/>
      <c r="B100" s="361" t="s">
        <v>441</v>
      </c>
      <c r="C100" s="361"/>
      <c r="D100" s="361"/>
      <c r="E100" s="361"/>
      <c r="F100" s="361"/>
      <c r="G100" s="361"/>
      <c r="H100" s="361"/>
      <c r="I100" s="361"/>
      <c r="J100" s="361"/>
      <c r="K100" s="361"/>
      <c r="L100" s="361"/>
      <c r="M100" s="44"/>
    </row>
    <row r="101" spans="1:13" ht="16.149999999999999" customHeight="1" x14ac:dyDescent="0.25">
      <c r="A101" s="44"/>
      <c r="B101" s="361" t="s">
        <v>442</v>
      </c>
      <c r="C101" s="361"/>
      <c r="D101" s="361"/>
      <c r="E101" s="361"/>
      <c r="F101" s="361"/>
      <c r="G101" s="361"/>
      <c r="H101" s="361"/>
      <c r="I101" s="361"/>
      <c r="J101" s="361"/>
      <c r="K101" s="361"/>
      <c r="L101" s="361"/>
      <c r="M101" s="44"/>
    </row>
    <row r="102" spans="1:13" x14ac:dyDescent="0.25">
      <c r="A102" s="44"/>
      <c r="B102" s="361" t="s">
        <v>443</v>
      </c>
      <c r="C102" s="361"/>
      <c r="D102" s="361"/>
      <c r="E102" s="361"/>
      <c r="F102" s="361"/>
      <c r="G102" s="361"/>
      <c r="H102" s="361"/>
      <c r="I102" s="361"/>
      <c r="J102" s="361"/>
      <c r="K102" s="361"/>
      <c r="L102" s="361"/>
      <c r="M102" s="44"/>
    </row>
    <row r="103" spans="1:13" ht="28.9" customHeight="1" x14ac:dyDescent="0.25">
      <c r="A103" s="44"/>
      <c r="B103" s="361" t="s">
        <v>444</v>
      </c>
      <c r="C103" s="361"/>
      <c r="D103" s="361"/>
      <c r="E103" s="361"/>
      <c r="F103" s="361"/>
      <c r="G103" s="361"/>
      <c r="H103" s="361"/>
      <c r="I103" s="361"/>
      <c r="J103" s="361"/>
      <c r="K103" s="361"/>
      <c r="L103" s="361"/>
      <c r="M103" s="44"/>
    </row>
    <row r="104" spans="1:13" x14ac:dyDescent="0.25">
      <c r="A104" s="44"/>
      <c r="B104" s="361" t="s">
        <v>445</v>
      </c>
      <c r="C104" s="361"/>
      <c r="D104" s="361"/>
      <c r="E104" s="361"/>
      <c r="F104" s="361"/>
      <c r="G104" s="361"/>
      <c r="H104" s="361"/>
      <c r="I104" s="361"/>
      <c r="J104" s="361"/>
      <c r="K104" s="361"/>
      <c r="L104" s="361"/>
      <c r="M104" s="44"/>
    </row>
    <row r="105" spans="1:13" x14ac:dyDescent="0.25">
      <c r="A105" s="44"/>
      <c r="B105" s="361" t="s">
        <v>446</v>
      </c>
      <c r="C105" s="361"/>
      <c r="D105" s="361"/>
      <c r="E105" s="361"/>
      <c r="F105" s="361"/>
      <c r="G105" s="361"/>
      <c r="H105" s="361"/>
      <c r="I105" s="361"/>
      <c r="J105" s="361"/>
      <c r="K105" s="361"/>
      <c r="L105" s="361"/>
      <c r="M105" s="44"/>
    </row>
    <row r="106" spans="1:13" x14ac:dyDescent="0.25">
      <c r="A106" s="44"/>
      <c r="B106" s="361" t="s">
        <v>447</v>
      </c>
      <c r="C106" s="361"/>
      <c r="D106" s="361"/>
      <c r="E106" s="361"/>
      <c r="F106" s="361"/>
      <c r="G106" s="361"/>
      <c r="H106" s="361"/>
      <c r="I106" s="361"/>
      <c r="J106" s="361"/>
      <c r="K106" s="361"/>
      <c r="L106" s="361"/>
      <c r="M106" s="44"/>
    </row>
    <row r="107" spans="1:13" x14ac:dyDescent="0.25">
      <c r="A107" s="44"/>
      <c r="B107" s="361" t="s">
        <v>601</v>
      </c>
      <c r="C107" s="361"/>
      <c r="D107" s="361"/>
      <c r="E107" s="361"/>
      <c r="F107" s="361"/>
      <c r="G107" s="361"/>
      <c r="H107" s="361"/>
      <c r="I107" s="361"/>
      <c r="J107" s="361"/>
      <c r="K107" s="361"/>
      <c r="L107" s="361"/>
      <c r="M107" s="44"/>
    </row>
    <row r="108" spans="1:13" x14ac:dyDescent="0.25">
      <c r="B108" s="374"/>
      <c r="C108" s="375"/>
      <c r="D108" s="375"/>
      <c r="E108" s="375"/>
      <c r="F108" s="375"/>
      <c r="G108" s="375"/>
      <c r="H108" s="375"/>
      <c r="I108" s="375"/>
    </row>
    <row r="109" spans="1:13" x14ac:dyDescent="0.25">
      <c r="B109" s="374"/>
      <c r="C109" s="375"/>
      <c r="D109" s="375"/>
      <c r="E109" s="375"/>
      <c r="F109" s="375"/>
      <c r="G109" s="375"/>
      <c r="H109" s="375"/>
      <c r="I109" s="375"/>
    </row>
    <row r="110" spans="1:13" x14ac:dyDescent="0.25">
      <c r="B110" s="374"/>
      <c r="C110" s="375"/>
      <c r="D110" s="375"/>
      <c r="E110" s="375"/>
      <c r="F110" s="375"/>
      <c r="G110" s="375"/>
      <c r="H110" s="375"/>
      <c r="I110" s="375"/>
    </row>
    <row r="111" spans="1:13" x14ac:dyDescent="0.25">
      <c r="B111" s="374"/>
      <c r="C111" s="375"/>
      <c r="D111" s="375"/>
      <c r="E111" s="375"/>
      <c r="F111" s="375"/>
      <c r="G111" s="375"/>
      <c r="H111" s="375"/>
      <c r="I111" s="375"/>
    </row>
    <row r="112" spans="1:13" x14ac:dyDescent="0.25">
      <c r="B112" s="374"/>
      <c r="C112" s="375"/>
      <c r="D112" s="375"/>
      <c r="E112" s="375"/>
      <c r="F112" s="375"/>
      <c r="G112" s="375"/>
      <c r="H112" s="375"/>
      <c r="I112" s="375"/>
    </row>
    <row r="113" spans="2:9" x14ac:dyDescent="0.25">
      <c r="B113" s="374"/>
      <c r="C113" s="375"/>
      <c r="D113" s="375"/>
      <c r="E113" s="375"/>
      <c r="F113" s="375"/>
      <c r="G113" s="375"/>
      <c r="H113" s="375"/>
      <c r="I113" s="375"/>
    </row>
    <row r="114" spans="2:9" x14ac:dyDescent="0.25">
      <c r="B114" s="374"/>
      <c r="C114" s="375"/>
      <c r="D114" s="375"/>
      <c r="E114" s="375"/>
      <c r="F114" s="375"/>
      <c r="G114" s="375"/>
      <c r="H114" s="375"/>
      <c r="I114" s="375"/>
    </row>
    <row r="115" spans="2:9" x14ac:dyDescent="0.25">
      <c r="B115" s="374"/>
      <c r="C115" s="375"/>
      <c r="D115" s="375"/>
      <c r="E115" s="375"/>
      <c r="F115" s="375"/>
      <c r="G115" s="375"/>
      <c r="H115" s="375"/>
      <c r="I115" s="375"/>
    </row>
    <row r="116" spans="2:9" x14ac:dyDescent="0.25">
      <c r="B116" s="374"/>
      <c r="C116" s="375"/>
      <c r="D116" s="375"/>
      <c r="E116" s="375"/>
      <c r="F116" s="375"/>
      <c r="G116" s="375"/>
      <c r="H116" s="375"/>
      <c r="I116" s="375"/>
    </row>
  </sheetData>
  <mergeCells count="170">
    <mergeCell ref="G21:K21"/>
    <mergeCell ref="G90:L90"/>
    <mergeCell ref="G96:J96"/>
    <mergeCell ref="B108:I108"/>
    <mergeCell ref="B109:I109"/>
    <mergeCell ref="B110:I110"/>
    <mergeCell ref="B111:I111"/>
    <mergeCell ref="B112:I112"/>
    <mergeCell ref="B113:I113"/>
    <mergeCell ref="C32:C33"/>
    <mergeCell ref="C57:C58"/>
    <mergeCell ref="C61:C62"/>
    <mergeCell ref="C53:C54"/>
    <mergeCell ref="D53:D54"/>
    <mergeCell ref="E53:E54"/>
    <mergeCell ref="E75:E76"/>
    <mergeCell ref="E59:E60"/>
    <mergeCell ref="C65:C66"/>
    <mergeCell ref="E65:E66"/>
    <mergeCell ref="B67:B68"/>
    <mergeCell ref="B71:B72"/>
    <mergeCell ref="C71:C72"/>
    <mergeCell ref="D71:D72"/>
    <mergeCell ref="E71:E72"/>
    <mergeCell ref="B114:I114"/>
    <mergeCell ref="B115:I115"/>
    <mergeCell ref="B116:I116"/>
    <mergeCell ref="B99:L99"/>
    <mergeCell ref="B101:L101"/>
    <mergeCell ref="B100:L100"/>
    <mergeCell ref="B102:L102"/>
    <mergeCell ref="B103:L103"/>
    <mergeCell ref="B104:L104"/>
    <mergeCell ref="B105:L105"/>
    <mergeCell ref="B106:L106"/>
    <mergeCell ref="B107:L107"/>
    <mergeCell ref="C12:C13"/>
    <mergeCell ref="C16:C17"/>
    <mergeCell ref="C18:C19"/>
    <mergeCell ref="C30:C31"/>
    <mergeCell ref="C20:C21"/>
    <mergeCell ref="D20:D21"/>
    <mergeCell ref="E20:E21"/>
    <mergeCell ref="E28:E29"/>
    <mergeCell ref="E14:E15"/>
    <mergeCell ref="G20:K20"/>
    <mergeCell ref="F6:F9"/>
    <mergeCell ref="B77:B78"/>
    <mergeCell ref="C77:C78"/>
    <mergeCell ref="D77:D78"/>
    <mergeCell ref="E77:E78"/>
    <mergeCell ref="C67:C68"/>
    <mergeCell ref="D67:D68"/>
    <mergeCell ref="E67:E68"/>
    <mergeCell ref="B69:B70"/>
    <mergeCell ref="C69:C70"/>
    <mergeCell ref="D69:D70"/>
    <mergeCell ref="E69:E70"/>
    <mergeCell ref="B28:B29"/>
    <mergeCell ref="B36:B37"/>
    <mergeCell ref="C36:C37"/>
    <mergeCell ref="D36:D37"/>
    <mergeCell ref="E36:E37"/>
    <mergeCell ref="C28:C29"/>
    <mergeCell ref="D28:D29"/>
    <mergeCell ref="E73:E74"/>
    <mergeCell ref="B75:B76"/>
    <mergeCell ref="C75:C76"/>
    <mergeCell ref="B65:B66"/>
    <mergeCell ref="E6:E9"/>
    <mergeCell ref="B34:B35"/>
    <mergeCell ref="C34:C35"/>
    <mergeCell ref="D34:D35"/>
    <mergeCell ref="E34:E35"/>
    <mergeCell ref="B39:B40"/>
    <mergeCell ref="C39:C40"/>
    <mergeCell ref="D39:D40"/>
    <mergeCell ref="E39:E40"/>
    <mergeCell ref="B16:B17"/>
    <mergeCell ref="D16:D17"/>
    <mergeCell ref="E16:E17"/>
    <mergeCell ref="B30:B31"/>
    <mergeCell ref="D30:D31"/>
    <mergeCell ref="E30:E31"/>
    <mergeCell ref="B32:B33"/>
    <mergeCell ref="D32:D33"/>
    <mergeCell ref="E32:E33"/>
    <mergeCell ref="B22:B23"/>
    <mergeCell ref="C22:C23"/>
    <mergeCell ref="D22:D23"/>
    <mergeCell ref="E22:E23"/>
    <mergeCell ref="C14:C15"/>
    <mergeCell ref="C10:C11"/>
    <mergeCell ref="B47:B48"/>
    <mergeCell ref="C47:C48"/>
    <mergeCell ref="E47:E48"/>
    <mergeCell ref="B49:B50"/>
    <mergeCell ref="C49:C50"/>
    <mergeCell ref="D49:D50"/>
    <mergeCell ref="E49:E50"/>
    <mergeCell ref="B51:B52"/>
    <mergeCell ref="C51:C52"/>
    <mergeCell ref="D51:D52"/>
    <mergeCell ref="E51:E52"/>
    <mergeCell ref="B53:B54"/>
    <mergeCell ref="B55:B56"/>
    <mergeCell ref="C55:C56"/>
    <mergeCell ref="D55:D56"/>
    <mergeCell ref="E55:E56"/>
    <mergeCell ref="B57:B58"/>
    <mergeCell ref="E57:E58"/>
    <mergeCell ref="B59:B60"/>
    <mergeCell ref="C59:C60"/>
    <mergeCell ref="B24:B25"/>
    <mergeCell ref="C24:C25"/>
    <mergeCell ref="D24:D25"/>
    <mergeCell ref="E24:E25"/>
    <mergeCell ref="B26:B27"/>
    <mergeCell ref="C26:C27"/>
    <mergeCell ref="D26:D27"/>
    <mergeCell ref="E26:E27"/>
    <mergeCell ref="G6:L6"/>
    <mergeCell ref="B20:B21"/>
    <mergeCell ref="B6:B9"/>
    <mergeCell ref="B10:B11"/>
    <mergeCell ref="D10:D11"/>
    <mergeCell ref="B18:B19"/>
    <mergeCell ref="D18:D19"/>
    <mergeCell ref="E18:E19"/>
    <mergeCell ref="E10:E11"/>
    <mergeCell ref="B12:B13"/>
    <mergeCell ref="D12:D13"/>
    <mergeCell ref="E12:E13"/>
    <mergeCell ref="B14:B15"/>
    <mergeCell ref="D14:D15"/>
    <mergeCell ref="C6:C9"/>
    <mergeCell ref="D6:D9"/>
    <mergeCell ref="B41:B42"/>
    <mergeCell ref="C41:C42"/>
    <mergeCell ref="D41:D42"/>
    <mergeCell ref="E41:E42"/>
    <mergeCell ref="B43:B44"/>
    <mergeCell ref="C43:C44"/>
    <mergeCell ref="E43:E44"/>
    <mergeCell ref="B45:B46"/>
    <mergeCell ref="C45:C46"/>
    <mergeCell ref="E45:E46"/>
    <mergeCell ref="B61:B62"/>
    <mergeCell ref="D61:D62"/>
    <mergeCell ref="E61:E62"/>
    <mergeCell ref="B63:B64"/>
    <mergeCell ref="C63:C64"/>
    <mergeCell ref="E63:E64"/>
    <mergeCell ref="B98:I98"/>
    <mergeCell ref="C85:C86"/>
    <mergeCell ref="C87:C88"/>
    <mergeCell ref="B79:B80"/>
    <mergeCell ref="C79:C80"/>
    <mergeCell ref="D79:D80"/>
    <mergeCell ref="E79:E80"/>
    <mergeCell ref="B81:B82"/>
    <mergeCell ref="C81:C82"/>
    <mergeCell ref="D81:D82"/>
    <mergeCell ref="E81:E82"/>
    <mergeCell ref="B83:B84"/>
    <mergeCell ref="C83:C84"/>
    <mergeCell ref="B87:B88"/>
    <mergeCell ref="B85:B86"/>
    <mergeCell ref="B73:B74"/>
    <mergeCell ref="C73:C74"/>
  </mergeCells>
  <hyperlinks>
    <hyperlink ref="K2" location="СОДЕРЖАНИЕ!A1" display="Назад в СОДЕРЖАНИЕ "/>
  </hyperlinks>
  <pageMargins left="0.23622047244094491" right="0.23622047244094491" top="0.35433070866141736" bottom="0.74803149606299213" header="0.11811023622047245" footer="0.11811023622047245"/>
  <pageSetup paperSize="9" scale="98" orientation="landscape" r:id="rId1"/>
  <headerFooter>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00B050"/>
  </sheetPr>
  <dimension ref="A1:P29"/>
  <sheetViews>
    <sheetView showGridLines="0" zoomScale="85" zoomScaleNormal="85" zoomScaleSheetLayoutView="85" workbookViewId="0">
      <selection activeCell="N2" sqref="N2"/>
    </sheetView>
  </sheetViews>
  <sheetFormatPr defaultColWidth="8.85546875" defaultRowHeight="15" x14ac:dyDescent="0.25"/>
  <cols>
    <col min="1" max="1" width="2.42578125" style="70" customWidth="1"/>
    <col min="2" max="2" width="6.5703125" style="70" customWidth="1"/>
    <col min="3" max="3" width="29.7109375" style="70" customWidth="1"/>
    <col min="4" max="4" width="7.7109375" style="70" customWidth="1"/>
    <col min="5" max="5" width="8.28515625" style="70" customWidth="1"/>
    <col min="6" max="6" width="9.5703125" style="70" customWidth="1"/>
    <col min="7" max="11" width="14.7109375" style="70" customWidth="1"/>
    <col min="12" max="12" width="16" style="70" customWidth="1"/>
    <col min="13" max="15" width="14.7109375" style="70" customWidth="1"/>
    <col min="16" max="16" width="2.85546875" style="70" customWidth="1"/>
    <col min="17" max="16384" width="8.85546875" style="70"/>
  </cols>
  <sheetData>
    <row r="1" spans="1:16" x14ac:dyDescent="0.25">
      <c r="A1" s="44"/>
      <c r="B1" s="44"/>
      <c r="C1" s="44"/>
      <c r="D1" s="44"/>
      <c r="E1" s="44"/>
      <c r="F1" s="44"/>
      <c r="G1" s="44"/>
      <c r="H1" s="44"/>
      <c r="I1" s="44"/>
      <c r="J1" s="44"/>
      <c r="K1" s="44"/>
      <c r="L1" s="44"/>
      <c r="M1" s="44"/>
      <c r="N1" s="44"/>
      <c r="O1" s="44"/>
      <c r="P1" s="44"/>
    </row>
    <row r="2" spans="1:16" x14ac:dyDescent="0.25">
      <c r="A2" s="44"/>
      <c r="B2" s="47" t="s">
        <v>190</v>
      </c>
      <c r="C2" s="44"/>
      <c r="D2" s="44"/>
      <c r="E2" s="44"/>
      <c r="F2" s="44"/>
      <c r="G2" s="44"/>
      <c r="H2" s="44"/>
      <c r="I2" s="44"/>
      <c r="J2" s="44"/>
      <c r="K2" s="44"/>
      <c r="L2" s="44"/>
      <c r="M2" s="44"/>
      <c r="N2" s="46" t="s">
        <v>544</v>
      </c>
      <c r="O2" s="44"/>
      <c r="P2" s="44"/>
    </row>
    <row r="3" spans="1:16" x14ac:dyDescent="0.25">
      <c r="A3" s="44"/>
      <c r="B3" s="49"/>
      <c r="C3" s="44"/>
      <c r="D3" s="44"/>
      <c r="E3" s="44"/>
      <c r="F3" s="44"/>
      <c r="G3" s="44"/>
      <c r="H3" s="44"/>
      <c r="I3" s="44"/>
      <c r="J3" s="44"/>
      <c r="K3" s="44"/>
      <c r="L3" s="44"/>
      <c r="M3" s="44"/>
      <c r="N3" s="44"/>
      <c r="O3" s="62" t="s">
        <v>143</v>
      </c>
      <c r="P3" s="44"/>
    </row>
    <row r="4" spans="1:16" thickBot="1" x14ac:dyDescent="0.35">
      <c r="A4" s="44"/>
      <c r="B4" s="44"/>
      <c r="C4" s="44"/>
      <c r="D4" s="44"/>
      <c r="E4" s="44"/>
      <c r="F4" s="44"/>
      <c r="G4" s="44"/>
      <c r="H4" s="44"/>
      <c r="I4" s="44"/>
      <c r="J4" s="44"/>
      <c r="K4" s="44"/>
      <c r="L4" s="44"/>
      <c r="M4" s="44"/>
      <c r="N4" s="44"/>
      <c r="O4" s="44"/>
      <c r="P4" s="44"/>
    </row>
    <row r="5" spans="1:16" ht="25.5" customHeight="1" x14ac:dyDescent="0.25">
      <c r="A5" s="44"/>
      <c r="B5" s="385" t="s">
        <v>0</v>
      </c>
      <c r="C5" s="385" t="s">
        <v>1</v>
      </c>
      <c r="D5" s="388" t="s">
        <v>2</v>
      </c>
      <c r="E5" s="385" t="s">
        <v>330</v>
      </c>
      <c r="F5" s="385" t="s">
        <v>545</v>
      </c>
      <c r="G5" s="379" t="s">
        <v>192</v>
      </c>
      <c r="H5" s="380"/>
      <c r="I5" s="380"/>
      <c r="J5" s="380"/>
      <c r="K5" s="380"/>
      <c r="L5" s="380"/>
      <c r="M5" s="380"/>
      <c r="N5" s="380"/>
      <c r="O5" s="381"/>
      <c r="P5" s="221"/>
    </row>
    <row r="6" spans="1:16" ht="25.5" customHeight="1" thickBot="1" x14ac:dyDescent="0.3">
      <c r="A6" s="44"/>
      <c r="B6" s="386"/>
      <c r="C6" s="386"/>
      <c r="D6" s="389"/>
      <c r="E6" s="386"/>
      <c r="F6" s="386"/>
      <c r="G6" s="382" t="s">
        <v>329</v>
      </c>
      <c r="H6" s="383"/>
      <c r="I6" s="383"/>
      <c r="J6" s="383"/>
      <c r="K6" s="383"/>
      <c r="L6" s="383"/>
      <c r="M6" s="383"/>
      <c r="N6" s="383"/>
      <c r="O6" s="384"/>
      <c r="P6" s="221"/>
    </row>
    <row r="7" spans="1:16" x14ac:dyDescent="0.25">
      <c r="A7" s="44"/>
      <c r="B7" s="386"/>
      <c r="C7" s="386"/>
      <c r="D7" s="389"/>
      <c r="E7" s="386"/>
      <c r="F7" s="386"/>
      <c r="G7" s="379" t="s">
        <v>193</v>
      </c>
      <c r="H7" s="380"/>
      <c r="I7" s="380"/>
      <c r="J7" s="380"/>
      <c r="K7" s="380"/>
      <c r="L7" s="380"/>
      <c r="M7" s="380"/>
      <c r="N7" s="380"/>
      <c r="O7" s="381"/>
      <c r="P7" s="222"/>
    </row>
    <row r="8" spans="1:16" ht="15.75" thickBot="1" x14ac:dyDescent="0.3">
      <c r="A8" s="44"/>
      <c r="B8" s="386"/>
      <c r="C8" s="386"/>
      <c r="D8" s="389"/>
      <c r="E8" s="386"/>
      <c r="F8" s="386"/>
      <c r="G8" s="382" t="s">
        <v>610</v>
      </c>
      <c r="H8" s="383"/>
      <c r="I8" s="383"/>
      <c r="J8" s="383"/>
      <c r="K8" s="383"/>
      <c r="L8" s="383"/>
      <c r="M8" s="383"/>
      <c r="N8" s="383"/>
      <c r="O8" s="384"/>
      <c r="P8" s="222"/>
    </row>
    <row r="9" spans="1:16" ht="45" customHeight="1" thickBot="1" x14ac:dyDescent="0.3">
      <c r="A9" s="44"/>
      <c r="B9" s="386"/>
      <c r="C9" s="386"/>
      <c r="D9" s="389"/>
      <c r="E9" s="386"/>
      <c r="F9" s="386"/>
      <c r="G9" s="223" t="s">
        <v>562</v>
      </c>
      <c r="H9" s="223" t="s">
        <v>563</v>
      </c>
      <c r="I9" s="223" t="s">
        <v>564</v>
      </c>
      <c r="J9" s="223" t="s">
        <v>641</v>
      </c>
      <c r="K9" s="223" t="s">
        <v>642</v>
      </c>
      <c r="L9" s="223" t="s">
        <v>651</v>
      </c>
      <c r="M9" s="223" t="s">
        <v>653</v>
      </c>
      <c r="N9" s="224" t="s">
        <v>602</v>
      </c>
      <c r="O9" s="225" t="s">
        <v>603</v>
      </c>
      <c r="P9" s="226"/>
    </row>
    <row r="10" spans="1:16" ht="71.25" customHeight="1" thickBot="1" x14ac:dyDescent="0.3">
      <c r="A10" s="44"/>
      <c r="B10" s="387"/>
      <c r="C10" s="387"/>
      <c r="D10" s="390"/>
      <c r="E10" s="387"/>
      <c r="F10" s="387"/>
      <c r="G10" s="223" t="s">
        <v>560</v>
      </c>
      <c r="H10" s="223" t="s">
        <v>734</v>
      </c>
      <c r="I10" s="223" t="s">
        <v>561</v>
      </c>
      <c r="J10" s="223" t="s">
        <v>778</v>
      </c>
      <c r="K10" s="223" t="s">
        <v>779</v>
      </c>
      <c r="L10" s="223" t="s">
        <v>733</v>
      </c>
      <c r="M10" s="223" t="s">
        <v>780</v>
      </c>
      <c r="N10" s="223" t="s">
        <v>598</v>
      </c>
      <c r="O10" s="225"/>
      <c r="P10" s="226"/>
    </row>
    <row r="11" spans="1:16" x14ac:dyDescent="0.25">
      <c r="A11" s="44"/>
      <c r="B11" s="386">
        <v>1</v>
      </c>
      <c r="C11" s="227" t="s">
        <v>199</v>
      </c>
      <c r="D11" s="389" t="s">
        <v>203</v>
      </c>
      <c r="E11" s="402" t="s">
        <v>251</v>
      </c>
      <c r="F11" s="386" t="s">
        <v>546</v>
      </c>
      <c r="G11" s="392">
        <v>1282</v>
      </c>
      <c r="H11" s="392">
        <v>1109</v>
      </c>
      <c r="I11" s="392">
        <v>1282</v>
      </c>
      <c r="J11" s="392">
        <v>1773</v>
      </c>
      <c r="K11" s="392">
        <v>1773</v>
      </c>
      <c r="L11" s="392">
        <v>1353</v>
      </c>
      <c r="M11" s="392">
        <v>1088</v>
      </c>
      <c r="N11" s="392">
        <v>1088</v>
      </c>
      <c r="O11" s="398">
        <v>7181</v>
      </c>
      <c r="P11" s="400"/>
    </row>
    <row r="12" spans="1:16" x14ac:dyDescent="0.25">
      <c r="A12" s="44"/>
      <c r="B12" s="386"/>
      <c r="C12" s="227" t="s">
        <v>200</v>
      </c>
      <c r="D12" s="389"/>
      <c r="E12" s="402"/>
      <c r="F12" s="386"/>
      <c r="G12" s="392"/>
      <c r="H12" s="392"/>
      <c r="I12" s="392"/>
      <c r="J12" s="392"/>
      <c r="K12" s="392"/>
      <c r="L12" s="392"/>
      <c r="M12" s="392"/>
      <c r="N12" s="392"/>
      <c r="O12" s="398"/>
      <c r="P12" s="400"/>
    </row>
    <row r="13" spans="1:16" x14ac:dyDescent="0.25">
      <c r="A13" s="44"/>
      <c r="B13" s="386"/>
      <c r="C13" s="227" t="s">
        <v>201</v>
      </c>
      <c r="D13" s="389"/>
      <c r="E13" s="402"/>
      <c r="F13" s="386"/>
      <c r="G13" s="392"/>
      <c r="H13" s="392"/>
      <c r="I13" s="392"/>
      <c r="J13" s="392"/>
      <c r="K13" s="392"/>
      <c r="L13" s="392"/>
      <c r="M13" s="392"/>
      <c r="N13" s="392"/>
      <c r="O13" s="398"/>
      <c r="P13" s="400"/>
    </row>
    <row r="14" spans="1:16" ht="15.75" thickBot="1" x14ac:dyDescent="0.3">
      <c r="A14" s="44"/>
      <c r="B14" s="387"/>
      <c r="C14" s="228" t="s">
        <v>202</v>
      </c>
      <c r="D14" s="390"/>
      <c r="E14" s="403"/>
      <c r="F14" s="387"/>
      <c r="G14" s="393"/>
      <c r="H14" s="393"/>
      <c r="I14" s="393"/>
      <c r="J14" s="393"/>
      <c r="K14" s="393"/>
      <c r="L14" s="393"/>
      <c r="M14" s="393"/>
      <c r="N14" s="393"/>
      <c r="O14" s="399"/>
      <c r="P14" s="400"/>
    </row>
    <row r="15" spans="1:16" x14ac:dyDescent="0.25">
      <c r="A15" s="44"/>
      <c r="B15" s="385">
        <v>2</v>
      </c>
      <c r="C15" s="227" t="s">
        <v>199</v>
      </c>
      <c r="D15" s="388" t="s">
        <v>203</v>
      </c>
      <c r="E15" s="401" t="s">
        <v>251</v>
      </c>
      <c r="F15" s="386" t="s">
        <v>546</v>
      </c>
      <c r="G15" s="391">
        <v>592</v>
      </c>
      <c r="H15" s="391">
        <v>510</v>
      </c>
      <c r="I15" s="391">
        <v>592</v>
      </c>
      <c r="J15" s="391">
        <v>784</v>
      </c>
      <c r="K15" s="391">
        <v>784</v>
      </c>
      <c r="L15" s="391">
        <v>599</v>
      </c>
      <c r="M15" s="394">
        <v>501</v>
      </c>
      <c r="N15" s="394">
        <v>501</v>
      </c>
      <c r="O15" s="397">
        <v>2994</v>
      </c>
      <c r="P15" s="400"/>
    </row>
    <row r="16" spans="1:16" x14ac:dyDescent="0.25">
      <c r="A16" s="44"/>
      <c r="B16" s="386"/>
      <c r="C16" s="227" t="s">
        <v>205</v>
      </c>
      <c r="D16" s="389"/>
      <c r="E16" s="402"/>
      <c r="F16" s="386"/>
      <c r="G16" s="392"/>
      <c r="H16" s="392"/>
      <c r="I16" s="392"/>
      <c r="J16" s="392"/>
      <c r="K16" s="392"/>
      <c r="L16" s="392"/>
      <c r="M16" s="395"/>
      <c r="N16" s="395"/>
      <c r="O16" s="398"/>
      <c r="P16" s="400"/>
    </row>
    <row r="17" spans="1:16" x14ac:dyDescent="0.25">
      <c r="A17" s="44"/>
      <c r="B17" s="386"/>
      <c r="C17" s="227" t="s">
        <v>201</v>
      </c>
      <c r="D17" s="389"/>
      <c r="E17" s="402"/>
      <c r="F17" s="386"/>
      <c r="G17" s="392"/>
      <c r="H17" s="392"/>
      <c r="I17" s="392"/>
      <c r="J17" s="392"/>
      <c r="K17" s="392"/>
      <c r="L17" s="392"/>
      <c r="M17" s="395"/>
      <c r="N17" s="395"/>
      <c r="O17" s="398"/>
      <c r="P17" s="400"/>
    </row>
    <row r="18" spans="1:16" ht="15.75" thickBot="1" x14ac:dyDescent="0.3">
      <c r="A18" s="44"/>
      <c r="B18" s="387"/>
      <c r="C18" s="228" t="s">
        <v>206</v>
      </c>
      <c r="D18" s="390"/>
      <c r="E18" s="403"/>
      <c r="F18" s="387"/>
      <c r="G18" s="393"/>
      <c r="H18" s="393"/>
      <c r="I18" s="393"/>
      <c r="J18" s="393"/>
      <c r="K18" s="393"/>
      <c r="L18" s="393"/>
      <c r="M18" s="396"/>
      <c r="N18" s="396"/>
      <c r="O18" s="399"/>
      <c r="P18" s="400"/>
    </row>
    <row r="19" spans="1:16" x14ac:dyDescent="0.25">
      <c r="A19" s="44"/>
      <c r="B19" s="385">
        <v>3</v>
      </c>
      <c r="C19" s="227" t="s">
        <v>199</v>
      </c>
      <c r="D19" s="388" t="s">
        <v>203</v>
      </c>
      <c r="E19" s="401" t="s">
        <v>208</v>
      </c>
      <c r="F19" s="386" t="s">
        <v>546</v>
      </c>
      <c r="G19" s="391">
        <v>1600</v>
      </c>
      <c r="H19" s="391">
        <v>1385</v>
      </c>
      <c r="I19" s="391">
        <v>1600</v>
      </c>
      <c r="J19" s="391">
        <v>2215</v>
      </c>
      <c r="K19" s="391">
        <v>2215</v>
      </c>
      <c r="L19" s="391">
        <v>1693</v>
      </c>
      <c r="M19" s="391">
        <v>1361</v>
      </c>
      <c r="N19" s="391">
        <v>1361</v>
      </c>
      <c r="O19" s="397">
        <v>8977</v>
      </c>
      <c r="P19" s="400"/>
    </row>
    <row r="20" spans="1:16" x14ac:dyDescent="0.25">
      <c r="A20" s="44"/>
      <c r="B20" s="386"/>
      <c r="C20" s="227" t="s">
        <v>200</v>
      </c>
      <c r="D20" s="389"/>
      <c r="E20" s="402"/>
      <c r="F20" s="386"/>
      <c r="G20" s="392"/>
      <c r="H20" s="392"/>
      <c r="I20" s="392"/>
      <c r="J20" s="392"/>
      <c r="K20" s="392"/>
      <c r="L20" s="392"/>
      <c r="M20" s="392"/>
      <c r="N20" s="392"/>
      <c r="O20" s="398"/>
      <c r="P20" s="400"/>
    </row>
    <row r="21" spans="1:16" x14ac:dyDescent="0.25">
      <c r="A21" s="44"/>
      <c r="B21" s="386"/>
      <c r="C21" s="227" t="s">
        <v>201</v>
      </c>
      <c r="D21" s="389"/>
      <c r="E21" s="402"/>
      <c r="F21" s="386"/>
      <c r="G21" s="392"/>
      <c r="H21" s="392"/>
      <c r="I21" s="392"/>
      <c r="J21" s="392"/>
      <c r="K21" s="392"/>
      <c r="L21" s="392"/>
      <c r="M21" s="392"/>
      <c r="N21" s="392"/>
      <c r="O21" s="398"/>
      <c r="P21" s="400"/>
    </row>
    <row r="22" spans="1:16" ht="15.75" thickBot="1" x14ac:dyDescent="0.3">
      <c r="A22" s="44"/>
      <c r="B22" s="387"/>
      <c r="C22" s="228" t="s">
        <v>207</v>
      </c>
      <c r="D22" s="390"/>
      <c r="E22" s="403"/>
      <c r="F22" s="387"/>
      <c r="G22" s="393"/>
      <c r="H22" s="393"/>
      <c r="I22" s="393"/>
      <c r="J22" s="393"/>
      <c r="K22" s="393"/>
      <c r="L22" s="393"/>
      <c r="M22" s="393"/>
      <c r="N22" s="393"/>
      <c r="O22" s="399"/>
      <c r="P22" s="400"/>
    </row>
    <row r="23" spans="1:16" x14ac:dyDescent="0.25">
      <c r="A23" s="44"/>
      <c r="B23" s="385">
        <v>4</v>
      </c>
      <c r="C23" s="227" t="s">
        <v>209</v>
      </c>
      <c r="D23" s="388" t="s">
        <v>574</v>
      </c>
      <c r="E23" s="401" t="s">
        <v>208</v>
      </c>
      <c r="F23" s="386" t="s">
        <v>546</v>
      </c>
      <c r="G23" s="391">
        <v>625</v>
      </c>
      <c r="H23" s="391">
        <v>540</v>
      </c>
      <c r="I23" s="391">
        <v>625</v>
      </c>
      <c r="J23" s="391">
        <v>863</v>
      </c>
      <c r="K23" s="391">
        <v>863</v>
      </c>
      <c r="L23" s="391">
        <v>658</v>
      </c>
      <c r="M23" s="391">
        <v>529</v>
      </c>
      <c r="N23" s="391">
        <v>529</v>
      </c>
      <c r="O23" s="397">
        <v>3484</v>
      </c>
      <c r="P23" s="400"/>
    </row>
    <row r="24" spans="1:16" x14ac:dyDescent="0.25">
      <c r="A24" s="44"/>
      <c r="B24" s="386"/>
      <c r="C24" s="227" t="s">
        <v>205</v>
      </c>
      <c r="D24" s="389"/>
      <c r="E24" s="402"/>
      <c r="F24" s="386"/>
      <c r="G24" s="392"/>
      <c r="H24" s="392"/>
      <c r="I24" s="392"/>
      <c r="J24" s="392"/>
      <c r="K24" s="392"/>
      <c r="L24" s="392"/>
      <c r="M24" s="392"/>
      <c r="N24" s="392"/>
      <c r="O24" s="398"/>
      <c r="P24" s="400"/>
    </row>
    <row r="25" spans="1:16" x14ac:dyDescent="0.25">
      <c r="A25" s="44"/>
      <c r="B25" s="386"/>
      <c r="C25" s="227" t="s">
        <v>201</v>
      </c>
      <c r="D25" s="389"/>
      <c r="E25" s="402"/>
      <c r="F25" s="386"/>
      <c r="G25" s="392"/>
      <c r="H25" s="392"/>
      <c r="I25" s="392"/>
      <c r="J25" s="392"/>
      <c r="K25" s="392"/>
      <c r="L25" s="392"/>
      <c r="M25" s="392"/>
      <c r="N25" s="392"/>
      <c r="O25" s="398"/>
      <c r="P25" s="400"/>
    </row>
    <row r="26" spans="1:16" ht="15.75" thickBot="1" x14ac:dyDescent="0.3">
      <c r="A26" s="44"/>
      <c r="B26" s="387"/>
      <c r="C26" s="228" t="s">
        <v>210</v>
      </c>
      <c r="D26" s="390"/>
      <c r="E26" s="403"/>
      <c r="F26" s="387"/>
      <c r="G26" s="393"/>
      <c r="H26" s="393"/>
      <c r="I26" s="393"/>
      <c r="J26" s="393"/>
      <c r="K26" s="393"/>
      <c r="L26" s="393"/>
      <c r="M26" s="393"/>
      <c r="N26" s="393"/>
      <c r="O26" s="399"/>
      <c r="P26" s="400"/>
    </row>
    <row r="27" spans="1:16" x14ac:dyDescent="0.25">
      <c r="A27" s="44"/>
      <c r="B27" s="44"/>
      <c r="C27" s="44"/>
      <c r="D27" s="44"/>
      <c r="E27" s="44"/>
      <c r="F27" s="44"/>
      <c r="G27" s="44"/>
      <c r="H27" s="44"/>
      <c r="I27" s="44"/>
      <c r="J27" s="44"/>
      <c r="K27" s="44"/>
      <c r="L27" s="44"/>
      <c r="M27" s="44"/>
      <c r="N27" s="44"/>
      <c r="O27" s="44"/>
      <c r="P27" s="44"/>
    </row>
    <row r="28" spans="1:16" ht="16.149999999999999" customHeight="1" x14ac:dyDescent="0.25">
      <c r="A28" s="44"/>
      <c r="B28" s="404" t="s">
        <v>453</v>
      </c>
      <c r="C28" s="404"/>
      <c r="D28" s="404"/>
      <c r="E28" s="404"/>
      <c r="F28" s="404"/>
      <c r="G28" s="404"/>
      <c r="H28" s="404"/>
      <c r="I28" s="404"/>
      <c r="J28" s="404"/>
      <c r="K28" s="404"/>
      <c r="L28" s="404"/>
      <c r="M28" s="404"/>
      <c r="N28" s="404"/>
      <c r="O28" s="404"/>
      <c r="P28" s="404"/>
    </row>
    <row r="29" spans="1:16" ht="16.899999999999999" customHeight="1" x14ac:dyDescent="0.25">
      <c r="A29" s="44"/>
      <c r="B29" s="404" t="s">
        <v>658</v>
      </c>
      <c r="C29" s="404"/>
      <c r="D29" s="404"/>
      <c r="E29" s="404"/>
      <c r="F29" s="404"/>
      <c r="G29" s="404"/>
      <c r="H29" s="404"/>
      <c r="I29" s="404"/>
      <c r="J29" s="404"/>
      <c r="K29" s="404"/>
      <c r="L29" s="404"/>
      <c r="M29" s="404"/>
      <c r="N29" s="404"/>
      <c r="O29" s="404"/>
      <c r="P29" s="404"/>
    </row>
  </sheetData>
  <mergeCells count="67">
    <mergeCell ref="B29:P29"/>
    <mergeCell ref="B28:P28"/>
    <mergeCell ref="P11:P14"/>
    <mergeCell ref="M11:M14"/>
    <mergeCell ref="N11:N14"/>
    <mergeCell ref="P15:P18"/>
    <mergeCell ref="L11:L14"/>
    <mergeCell ref="L15:L18"/>
    <mergeCell ref="L19:L22"/>
    <mergeCell ref="L23:L26"/>
    <mergeCell ref="M19:M22"/>
    <mergeCell ref="N23:N26"/>
    <mergeCell ref="O23:O26"/>
    <mergeCell ref="P23:P26"/>
    <mergeCell ref="E11:E14"/>
    <mergeCell ref="E15:E18"/>
    <mergeCell ref="G7:O7"/>
    <mergeCell ref="G8:O8"/>
    <mergeCell ref="J11:J14"/>
    <mergeCell ref="K11:K14"/>
    <mergeCell ref="J15:J18"/>
    <mergeCell ref="K15:K18"/>
    <mergeCell ref="O11:O14"/>
    <mergeCell ref="N15:N18"/>
    <mergeCell ref="O15:O18"/>
    <mergeCell ref="G11:G14"/>
    <mergeCell ref="B23:B26"/>
    <mergeCell ref="D23:D26"/>
    <mergeCell ref="E23:E26"/>
    <mergeCell ref="G23:G26"/>
    <mergeCell ref="I23:I26"/>
    <mergeCell ref="H23:H26"/>
    <mergeCell ref="P19:P22"/>
    <mergeCell ref="B19:B22"/>
    <mergeCell ref="D19:D22"/>
    <mergeCell ref="E19:E22"/>
    <mergeCell ref="G19:G22"/>
    <mergeCell ref="I19:I22"/>
    <mergeCell ref="H19:H22"/>
    <mergeCell ref="K19:K22"/>
    <mergeCell ref="F19:F22"/>
    <mergeCell ref="N19:N22"/>
    <mergeCell ref="F11:F14"/>
    <mergeCell ref="O19:O22"/>
    <mergeCell ref="M23:M26"/>
    <mergeCell ref="J19:J22"/>
    <mergeCell ref="H11:H14"/>
    <mergeCell ref="H15:H18"/>
    <mergeCell ref="J23:J26"/>
    <mergeCell ref="K23:K26"/>
    <mergeCell ref="F23:F26"/>
    <mergeCell ref="G5:O5"/>
    <mergeCell ref="G6:O6"/>
    <mergeCell ref="B15:B18"/>
    <mergeCell ref="D15:D18"/>
    <mergeCell ref="G15:G18"/>
    <mergeCell ref="M15:M18"/>
    <mergeCell ref="F5:F10"/>
    <mergeCell ref="E5:E10"/>
    <mergeCell ref="D5:D10"/>
    <mergeCell ref="C5:C10"/>
    <mergeCell ref="B5:B10"/>
    <mergeCell ref="I11:I14"/>
    <mergeCell ref="I15:I18"/>
    <mergeCell ref="B11:B14"/>
    <mergeCell ref="D11:D14"/>
    <mergeCell ref="F15:F18"/>
  </mergeCells>
  <hyperlinks>
    <hyperlink ref="N2" location="СОДЕРЖАНИЕ!A1" display="Назад в СОДЕРЖАНИЕ"/>
  </hyperlinks>
  <pageMargins left="0.23622047244094491" right="0.23622047244094491" top="0.35433070866141736" bottom="0.74803149606299213" header="0.11811023622047245" footer="0.11811023622047245"/>
  <pageSetup paperSize="9" scale="71" orientation="landscape" r:id="rId1"/>
  <headerFooter>
    <oddFoote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00B050"/>
  </sheetPr>
  <dimension ref="A1:T23"/>
  <sheetViews>
    <sheetView showGridLines="0" defaultGridColor="0" colorId="22" zoomScale="110" zoomScaleNormal="110" zoomScaleSheetLayoutView="100" workbookViewId="0">
      <selection activeCell="L10" sqref="L10"/>
    </sheetView>
  </sheetViews>
  <sheetFormatPr defaultColWidth="9.140625" defaultRowHeight="15" x14ac:dyDescent="0.25"/>
  <cols>
    <col min="1" max="1" width="2.7109375" style="70" customWidth="1"/>
    <col min="2" max="2" width="6.5703125" style="70" customWidth="1"/>
    <col min="3" max="3" width="26.42578125" style="210" customWidth="1"/>
    <col min="4" max="4" width="7.7109375" style="273" customWidth="1"/>
    <col min="5" max="5" width="17.85546875" style="70" customWidth="1"/>
    <col min="6" max="6" width="7.28515625" style="232" customWidth="1"/>
    <col min="7" max="7" width="9.140625" style="70" customWidth="1"/>
    <col min="8" max="15" width="14.7109375" style="70" customWidth="1"/>
    <col min="16" max="16" width="2.85546875" style="70" customWidth="1"/>
    <col min="17" max="17" width="9.28515625" style="70" customWidth="1"/>
    <col min="18" max="16384" width="9.140625" style="70"/>
  </cols>
  <sheetData>
    <row r="1" spans="1:20" x14ac:dyDescent="0.25">
      <c r="A1" s="44"/>
      <c r="B1" s="44"/>
      <c r="C1" s="234"/>
      <c r="D1" s="235"/>
      <c r="E1" s="44"/>
      <c r="F1" s="255"/>
      <c r="G1" s="44"/>
      <c r="H1" s="44"/>
      <c r="I1" s="44"/>
      <c r="J1" s="44"/>
      <c r="K1" s="44"/>
      <c r="L1" s="44"/>
      <c r="M1" s="44"/>
      <c r="N1" s="44"/>
      <c r="O1" s="44"/>
      <c r="P1" s="44"/>
    </row>
    <row r="2" spans="1:20" x14ac:dyDescent="0.25">
      <c r="A2" s="44"/>
      <c r="B2" s="47" t="s">
        <v>213</v>
      </c>
      <c r="C2" s="234"/>
      <c r="D2" s="235"/>
      <c r="E2" s="44"/>
      <c r="F2" s="255"/>
      <c r="G2" s="44"/>
      <c r="H2" s="44"/>
      <c r="I2" s="44"/>
      <c r="J2" s="44"/>
      <c r="K2" s="44"/>
      <c r="L2" s="44"/>
      <c r="M2" s="46" t="s">
        <v>543</v>
      </c>
      <c r="N2" s="44"/>
      <c r="O2" s="44"/>
      <c r="P2" s="44"/>
    </row>
    <row r="3" spans="1:20" x14ac:dyDescent="0.25">
      <c r="A3" s="44"/>
      <c r="B3" s="49"/>
      <c r="C3" s="234"/>
      <c r="D3" s="235"/>
      <c r="E3" s="44"/>
      <c r="F3" s="255"/>
      <c r="G3" s="44"/>
      <c r="H3" s="44"/>
      <c r="I3" s="44"/>
      <c r="J3" s="44"/>
      <c r="K3" s="44"/>
      <c r="L3" s="44"/>
      <c r="M3" s="44"/>
      <c r="N3" s="62" t="s">
        <v>142</v>
      </c>
      <c r="O3" s="44"/>
      <c r="P3" s="44"/>
    </row>
    <row r="4" spans="1:20" thickBot="1" x14ac:dyDescent="0.35">
      <c r="A4" s="44"/>
      <c r="B4" s="44"/>
      <c r="C4" s="234"/>
      <c r="D4" s="235"/>
      <c r="E4" s="44"/>
      <c r="F4" s="255"/>
      <c r="G4" s="44"/>
      <c r="H4" s="44"/>
      <c r="I4" s="44"/>
      <c r="J4" s="44"/>
      <c r="K4" s="44"/>
      <c r="L4" s="44"/>
      <c r="M4" s="44"/>
      <c r="N4" s="44"/>
      <c r="O4" s="44"/>
      <c r="P4" s="44"/>
    </row>
    <row r="5" spans="1:20" ht="14.45" customHeight="1" x14ac:dyDescent="0.25">
      <c r="A5" s="44"/>
      <c r="B5" s="401" t="s">
        <v>0</v>
      </c>
      <c r="C5" s="401" t="s">
        <v>1</v>
      </c>
      <c r="D5" s="407" t="s">
        <v>2</v>
      </c>
      <c r="E5" s="401" t="s">
        <v>214</v>
      </c>
      <c r="F5" s="401" t="s">
        <v>35</v>
      </c>
      <c r="G5" s="401" t="s">
        <v>423</v>
      </c>
      <c r="H5" s="410" t="s">
        <v>192</v>
      </c>
      <c r="I5" s="411"/>
      <c r="J5" s="411"/>
      <c r="K5" s="411"/>
      <c r="L5" s="411"/>
      <c r="M5" s="411"/>
      <c r="N5" s="411"/>
      <c r="O5" s="412"/>
      <c r="P5" s="44"/>
    </row>
    <row r="6" spans="1:20" ht="15" customHeight="1" thickBot="1" x14ac:dyDescent="0.3">
      <c r="A6" s="44"/>
      <c r="B6" s="402"/>
      <c r="C6" s="402"/>
      <c r="D6" s="408"/>
      <c r="E6" s="402"/>
      <c r="F6" s="402"/>
      <c r="G6" s="402"/>
      <c r="H6" s="413" t="s">
        <v>215</v>
      </c>
      <c r="I6" s="414"/>
      <c r="J6" s="414"/>
      <c r="K6" s="414"/>
      <c r="L6" s="414"/>
      <c r="M6" s="414"/>
      <c r="N6" s="414"/>
      <c r="O6" s="415"/>
      <c r="P6" s="44"/>
    </row>
    <row r="7" spans="1:20" ht="14.45" customHeight="1" x14ac:dyDescent="0.25">
      <c r="A7" s="44"/>
      <c r="B7" s="402"/>
      <c r="C7" s="402"/>
      <c r="D7" s="408"/>
      <c r="E7" s="402"/>
      <c r="F7" s="402"/>
      <c r="G7" s="402"/>
      <c r="H7" s="416" t="s">
        <v>193</v>
      </c>
      <c r="I7" s="417"/>
      <c r="J7" s="417"/>
      <c r="K7" s="417"/>
      <c r="L7" s="417"/>
      <c r="M7" s="417"/>
      <c r="N7" s="417"/>
      <c r="O7" s="418"/>
      <c r="P7" s="44"/>
    </row>
    <row r="8" spans="1:20" ht="15" customHeight="1" thickBot="1" x14ac:dyDescent="0.3">
      <c r="A8" s="44"/>
      <c r="B8" s="402"/>
      <c r="C8" s="402"/>
      <c r="D8" s="408"/>
      <c r="E8" s="402"/>
      <c r="F8" s="402"/>
      <c r="G8" s="402"/>
      <c r="H8" s="413" t="s">
        <v>611</v>
      </c>
      <c r="I8" s="414"/>
      <c r="J8" s="414"/>
      <c r="K8" s="414"/>
      <c r="L8" s="414"/>
      <c r="M8" s="414"/>
      <c r="N8" s="414"/>
      <c r="O8" s="415"/>
      <c r="P8" s="44"/>
    </row>
    <row r="9" spans="1:20" ht="45.75" customHeight="1" thickBot="1" x14ac:dyDescent="0.3">
      <c r="A9" s="44"/>
      <c r="B9" s="402"/>
      <c r="C9" s="402"/>
      <c r="D9" s="408"/>
      <c r="E9" s="402"/>
      <c r="F9" s="402"/>
      <c r="G9" s="402"/>
      <c r="H9" s="276" t="s">
        <v>569</v>
      </c>
      <c r="I9" s="276" t="s">
        <v>567</v>
      </c>
      <c r="J9" s="276" t="s">
        <v>568</v>
      </c>
      <c r="K9" s="276" t="s">
        <v>639</v>
      </c>
      <c r="L9" s="223" t="s">
        <v>640</v>
      </c>
      <c r="M9" s="223" t="s">
        <v>656</v>
      </c>
      <c r="N9" s="223" t="s">
        <v>570</v>
      </c>
      <c r="O9" s="276" t="s">
        <v>566</v>
      </c>
      <c r="P9" s="44"/>
    </row>
    <row r="10" spans="1:20" ht="71.25" customHeight="1" thickBot="1" x14ac:dyDescent="0.3">
      <c r="A10" s="44"/>
      <c r="B10" s="403"/>
      <c r="C10" s="403"/>
      <c r="D10" s="409"/>
      <c r="E10" s="403"/>
      <c r="F10" s="403"/>
      <c r="G10" s="403"/>
      <c r="H10" s="276" t="s">
        <v>560</v>
      </c>
      <c r="I10" s="223" t="s">
        <v>734</v>
      </c>
      <c r="J10" s="223" t="s">
        <v>561</v>
      </c>
      <c r="K10" s="276" t="s">
        <v>741</v>
      </c>
      <c r="L10" s="223" t="s">
        <v>742</v>
      </c>
      <c r="M10" s="223" t="s">
        <v>733</v>
      </c>
      <c r="N10" s="223" t="s">
        <v>565</v>
      </c>
      <c r="O10" s="276" t="s">
        <v>743</v>
      </c>
      <c r="P10" s="44"/>
    </row>
    <row r="11" spans="1:20" ht="15.75" customHeight="1" thickBot="1" x14ac:dyDescent="0.3">
      <c r="A11" s="44"/>
      <c r="B11" s="401">
        <v>1</v>
      </c>
      <c r="C11" s="405" t="s">
        <v>657</v>
      </c>
      <c r="D11" s="53" t="s">
        <v>203</v>
      </c>
      <c r="E11" s="245" t="s">
        <v>349</v>
      </c>
      <c r="F11" s="208" t="s">
        <v>216</v>
      </c>
      <c r="G11" s="401" t="s">
        <v>579</v>
      </c>
      <c r="H11" s="42">
        <v>760</v>
      </c>
      <c r="I11" s="42">
        <v>622</v>
      </c>
      <c r="J11" s="42">
        <v>685</v>
      </c>
      <c r="K11" s="211">
        <v>922</v>
      </c>
      <c r="L11" s="211">
        <v>922</v>
      </c>
      <c r="M11" s="211">
        <v>760</v>
      </c>
      <c r="N11" s="211">
        <v>664</v>
      </c>
      <c r="O11" s="211">
        <v>664</v>
      </c>
      <c r="P11" s="44"/>
      <c r="Q11" s="274"/>
      <c r="S11" s="275"/>
      <c r="T11" s="275"/>
    </row>
    <row r="12" spans="1:20" ht="15.75" thickBot="1" x14ac:dyDescent="0.3">
      <c r="A12" s="44"/>
      <c r="B12" s="403"/>
      <c r="C12" s="406"/>
      <c r="D12" s="53" t="s">
        <v>347</v>
      </c>
      <c r="E12" s="247" t="s">
        <v>571</v>
      </c>
      <c r="F12" s="59" t="s">
        <v>211</v>
      </c>
      <c r="G12" s="403"/>
      <c r="H12" s="42">
        <v>299</v>
      </c>
      <c r="I12" s="42">
        <v>246</v>
      </c>
      <c r="J12" s="42">
        <v>272</v>
      </c>
      <c r="K12" s="42">
        <v>362</v>
      </c>
      <c r="L12" s="42">
        <v>362</v>
      </c>
      <c r="M12" s="42">
        <v>298</v>
      </c>
      <c r="N12" s="42">
        <v>260</v>
      </c>
      <c r="O12" s="42">
        <v>260</v>
      </c>
      <c r="P12" s="44"/>
      <c r="Q12" s="274"/>
    </row>
    <row r="13" spans="1:20" ht="15.75" thickBot="1" x14ac:dyDescent="0.3">
      <c r="A13" s="44"/>
      <c r="B13" s="401">
        <v>2</v>
      </c>
      <c r="C13" s="405" t="s">
        <v>660</v>
      </c>
      <c r="D13" s="53" t="s">
        <v>203</v>
      </c>
      <c r="E13" s="245" t="s">
        <v>349</v>
      </c>
      <c r="F13" s="208" t="s">
        <v>216</v>
      </c>
      <c r="G13" s="401" t="s">
        <v>579</v>
      </c>
      <c r="H13" s="42">
        <v>913</v>
      </c>
      <c r="I13" s="42">
        <v>827</v>
      </c>
      <c r="J13" s="42">
        <v>913</v>
      </c>
      <c r="K13" s="211">
        <v>1107</v>
      </c>
      <c r="L13" s="211">
        <v>1107</v>
      </c>
      <c r="M13" s="211">
        <v>912</v>
      </c>
      <c r="N13" s="211">
        <v>797</v>
      </c>
      <c r="O13" s="211">
        <v>797</v>
      </c>
      <c r="P13" s="44"/>
      <c r="Q13" s="274"/>
    </row>
    <row r="14" spans="1:20" ht="15.75" thickBot="1" x14ac:dyDescent="0.3">
      <c r="A14" s="44"/>
      <c r="B14" s="403"/>
      <c r="C14" s="406"/>
      <c r="D14" s="53" t="s">
        <v>347</v>
      </c>
      <c r="E14" s="247" t="s">
        <v>571</v>
      </c>
      <c r="F14" s="59" t="s">
        <v>211</v>
      </c>
      <c r="G14" s="403"/>
      <c r="H14" s="42">
        <v>360</v>
      </c>
      <c r="I14" s="42">
        <v>328</v>
      </c>
      <c r="J14" s="42">
        <v>360</v>
      </c>
      <c r="K14" s="42">
        <v>434</v>
      </c>
      <c r="L14" s="42">
        <v>434</v>
      </c>
      <c r="M14" s="42">
        <v>359</v>
      </c>
      <c r="N14" s="42">
        <v>313</v>
      </c>
      <c r="O14" s="42">
        <v>313</v>
      </c>
      <c r="P14" s="44"/>
      <c r="Q14" s="274"/>
    </row>
    <row r="15" spans="1:20" ht="15.75" thickBot="1" x14ac:dyDescent="0.3">
      <c r="A15" s="44"/>
      <c r="B15" s="401">
        <v>3</v>
      </c>
      <c r="C15" s="405" t="s">
        <v>661</v>
      </c>
      <c r="D15" s="53" t="s">
        <v>203</v>
      </c>
      <c r="E15" s="245" t="s">
        <v>349</v>
      </c>
      <c r="F15" s="208" t="s">
        <v>216</v>
      </c>
      <c r="G15" s="401" t="s">
        <v>578</v>
      </c>
      <c r="H15" s="42">
        <v>1054</v>
      </c>
      <c r="I15" s="42">
        <v>861</v>
      </c>
      <c r="J15" s="42">
        <v>948</v>
      </c>
      <c r="K15" s="211">
        <v>1273</v>
      </c>
      <c r="L15" s="211">
        <v>1273</v>
      </c>
      <c r="M15" s="211">
        <v>1048</v>
      </c>
      <c r="N15" s="211">
        <v>916</v>
      </c>
      <c r="O15" s="211">
        <v>916</v>
      </c>
      <c r="P15" s="44"/>
      <c r="Q15" s="274"/>
      <c r="S15" s="275"/>
      <c r="T15" s="275"/>
    </row>
    <row r="16" spans="1:20" ht="15.75" thickBot="1" x14ac:dyDescent="0.3">
      <c r="A16" s="44"/>
      <c r="B16" s="403"/>
      <c r="C16" s="406"/>
      <c r="D16" s="53" t="s">
        <v>347</v>
      </c>
      <c r="E16" s="247" t="s">
        <v>571</v>
      </c>
      <c r="F16" s="59" t="s">
        <v>211</v>
      </c>
      <c r="G16" s="403"/>
      <c r="H16" s="42">
        <v>413</v>
      </c>
      <c r="I16" s="42">
        <v>339</v>
      </c>
      <c r="J16" s="42">
        <v>373</v>
      </c>
      <c r="K16" s="42">
        <v>499</v>
      </c>
      <c r="L16" s="42">
        <v>499</v>
      </c>
      <c r="M16" s="42">
        <v>410</v>
      </c>
      <c r="N16" s="42">
        <v>358</v>
      </c>
      <c r="O16" s="42">
        <v>358</v>
      </c>
      <c r="P16" s="44"/>
      <c r="Q16" s="274"/>
    </row>
    <row r="17" spans="1:20" ht="15.75" thickBot="1" x14ac:dyDescent="0.3">
      <c r="A17" s="44"/>
      <c r="B17" s="401">
        <v>4</v>
      </c>
      <c r="C17" s="405" t="s">
        <v>662</v>
      </c>
      <c r="D17" s="53" t="s">
        <v>203</v>
      </c>
      <c r="E17" s="245" t="s">
        <v>349</v>
      </c>
      <c r="F17" s="208" t="s">
        <v>216</v>
      </c>
      <c r="G17" s="401" t="s">
        <v>578</v>
      </c>
      <c r="H17" s="42">
        <v>1079</v>
      </c>
      <c r="I17" s="42">
        <v>987</v>
      </c>
      <c r="J17" s="42">
        <v>1079</v>
      </c>
      <c r="K17" s="211">
        <v>1299</v>
      </c>
      <c r="L17" s="211">
        <v>1299</v>
      </c>
      <c r="M17" s="211">
        <v>1070</v>
      </c>
      <c r="N17" s="211">
        <v>934</v>
      </c>
      <c r="O17" s="211">
        <v>934</v>
      </c>
      <c r="P17" s="44"/>
      <c r="Q17" s="274"/>
    </row>
    <row r="18" spans="1:20" ht="15.75" thickBot="1" x14ac:dyDescent="0.3">
      <c r="A18" s="44"/>
      <c r="B18" s="403"/>
      <c r="C18" s="406"/>
      <c r="D18" s="53" t="s">
        <v>347</v>
      </c>
      <c r="E18" s="247" t="s">
        <v>571</v>
      </c>
      <c r="F18" s="59" t="s">
        <v>211</v>
      </c>
      <c r="G18" s="403"/>
      <c r="H18" s="42">
        <v>425</v>
      </c>
      <c r="I18" s="42">
        <v>388</v>
      </c>
      <c r="J18" s="42">
        <v>425</v>
      </c>
      <c r="K18" s="42">
        <v>510</v>
      </c>
      <c r="L18" s="42">
        <v>510</v>
      </c>
      <c r="M18" s="42">
        <v>419</v>
      </c>
      <c r="N18" s="42">
        <v>366</v>
      </c>
      <c r="O18" s="42">
        <v>366</v>
      </c>
      <c r="P18" s="44"/>
      <c r="Q18" s="274"/>
    </row>
    <row r="19" spans="1:20" ht="15.75" thickBot="1" x14ac:dyDescent="0.3">
      <c r="A19" s="44"/>
      <c r="B19" s="401">
        <v>5</v>
      </c>
      <c r="C19" s="405" t="s">
        <v>663</v>
      </c>
      <c r="D19" s="53" t="s">
        <v>203</v>
      </c>
      <c r="E19" s="245" t="s">
        <v>349</v>
      </c>
      <c r="F19" s="208" t="s">
        <v>216</v>
      </c>
      <c r="G19" s="401" t="s">
        <v>580</v>
      </c>
      <c r="H19" s="42">
        <v>1012</v>
      </c>
      <c r="I19" s="42">
        <v>827</v>
      </c>
      <c r="J19" s="42">
        <v>913</v>
      </c>
      <c r="K19" s="211">
        <v>1224</v>
      </c>
      <c r="L19" s="211">
        <v>1224</v>
      </c>
      <c r="M19" s="211">
        <v>1008</v>
      </c>
      <c r="N19" s="211">
        <v>881</v>
      </c>
      <c r="O19" s="211">
        <v>881</v>
      </c>
      <c r="P19" s="44"/>
      <c r="Q19" s="274"/>
      <c r="S19" s="275"/>
      <c r="T19" s="275"/>
    </row>
    <row r="20" spans="1:20" ht="15.75" thickBot="1" x14ac:dyDescent="0.3">
      <c r="A20" s="44"/>
      <c r="B20" s="403"/>
      <c r="C20" s="406"/>
      <c r="D20" s="53" t="s">
        <v>347</v>
      </c>
      <c r="E20" s="247" t="s">
        <v>571</v>
      </c>
      <c r="F20" s="59" t="s">
        <v>211</v>
      </c>
      <c r="G20" s="403"/>
      <c r="H20" s="42">
        <v>399</v>
      </c>
      <c r="I20" s="42">
        <v>328</v>
      </c>
      <c r="J20" s="42">
        <v>360</v>
      </c>
      <c r="K20" s="42">
        <v>482</v>
      </c>
      <c r="L20" s="42">
        <v>482</v>
      </c>
      <c r="M20" s="42">
        <v>396</v>
      </c>
      <c r="N20" s="42">
        <v>347</v>
      </c>
      <c r="O20" s="42">
        <v>347</v>
      </c>
      <c r="P20" s="44"/>
      <c r="Q20" s="274"/>
    </row>
    <row r="21" spans="1:20" x14ac:dyDescent="0.25">
      <c r="A21" s="44"/>
      <c r="B21" s="261"/>
      <c r="C21" s="234"/>
      <c r="D21" s="235"/>
      <c r="E21" s="44"/>
      <c r="F21" s="255"/>
      <c r="G21" s="44"/>
      <c r="H21" s="44"/>
      <c r="I21" s="44"/>
      <c r="J21" s="44"/>
      <c r="K21" s="44"/>
      <c r="L21" s="44"/>
      <c r="M21" s="44"/>
      <c r="N21" s="44"/>
      <c r="O21" s="44"/>
      <c r="P21" s="44"/>
    </row>
    <row r="22" spans="1:20" x14ac:dyDescent="0.25">
      <c r="A22" s="44"/>
      <c r="B22" s="361" t="s">
        <v>454</v>
      </c>
      <c r="C22" s="361"/>
      <c r="D22" s="361"/>
      <c r="E22" s="361"/>
      <c r="F22" s="361"/>
      <c r="G22" s="361"/>
      <c r="H22" s="361"/>
      <c r="I22" s="361"/>
      <c r="J22" s="361"/>
      <c r="K22" s="361"/>
      <c r="L22" s="361"/>
      <c r="M22" s="361"/>
      <c r="N22" s="361"/>
      <c r="O22" s="361"/>
      <c r="P22" s="44"/>
    </row>
    <row r="23" spans="1:20" x14ac:dyDescent="0.25">
      <c r="A23" s="44"/>
      <c r="B23" s="361" t="s">
        <v>609</v>
      </c>
      <c r="C23" s="361"/>
      <c r="D23" s="361"/>
      <c r="E23" s="361"/>
      <c r="F23" s="361"/>
      <c r="G23" s="361"/>
      <c r="H23" s="361"/>
      <c r="I23" s="361"/>
      <c r="J23" s="361"/>
      <c r="K23" s="361"/>
      <c r="L23" s="361"/>
      <c r="M23" s="361"/>
      <c r="N23" s="361"/>
      <c r="O23" s="361"/>
      <c r="P23" s="44"/>
    </row>
  </sheetData>
  <mergeCells count="27">
    <mergeCell ref="B23:O23"/>
    <mergeCell ref="B13:B14"/>
    <mergeCell ref="C13:C14"/>
    <mergeCell ref="G13:G14"/>
    <mergeCell ref="B17:B18"/>
    <mergeCell ref="C17:C18"/>
    <mergeCell ref="G17:G18"/>
    <mergeCell ref="B22:O22"/>
    <mergeCell ref="G19:G20"/>
    <mergeCell ref="B19:B20"/>
    <mergeCell ref="C19:C20"/>
    <mergeCell ref="D5:D10"/>
    <mergeCell ref="C5:C10"/>
    <mergeCell ref="B5:B10"/>
    <mergeCell ref="H5:O5"/>
    <mergeCell ref="H6:O6"/>
    <mergeCell ref="H7:O7"/>
    <mergeCell ref="H8:O8"/>
    <mergeCell ref="G5:G10"/>
    <mergeCell ref="F5:F10"/>
    <mergeCell ref="E5:E10"/>
    <mergeCell ref="B11:B12"/>
    <mergeCell ref="C11:C12"/>
    <mergeCell ref="G11:G12"/>
    <mergeCell ref="B15:B16"/>
    <mergeCell ref="C15:C16"/>
    <mergeCell ref="G15:G16"/>
  </mergeCells>
  <hyperlinks>
    <hyperlink ref="M2" location="СОДЕРЖАНИЕ!A1" display="Назад в СОДЕРЖАНИЕ "/>
  </hyperlinks>
  <pageMargins left="0.23622047244094491" right="0.23622047244094491" top="0.35433070866141736" bottom="0.74803149606299213" header="0.11811023622047245" footer="0.11811023622047245"/>
  <pageSetup paperSize="9" scale="72" orientation="landscape" verticalDpi="0" r:id="rId1"/>
  <headerFooter>
    <oddFooter>Страница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28"/>
  <sheetViews>
    <sheetView zoomScaleNormal="100" workbookViewId="0">
      <pane ySplit="10" topLeftCell="A11" activePane="bottomLeft" state="frozen"/>
      <selection pane="bottomLeft" activeCell="J2" sqref="J2"/>
    </sheetView>
  </sheetViews>
  <sheetFormatPr defaultColWidth="8.85546875" defaultRowHeight="15" x14ac:dyDescent="0.25"/>
  <cols>
    <col min="1" max="1" width="2.42578125" style="70" customWidth="1"/>
    <col min="2" max="2" width="6.5703125" style="78" customWidth="1"/>
    <col min="3" max="3" width="29.7109375" style="70" customWidth="1"/>
    <col min="4" max="4" width="9.5703125" style="70" customWidth="1"/>
    <col min="5" max="5" width="11.7109375" style="70" customWidth="1"/>
    <col min="6" max="6" width="8.28515625" style="78" customWidth="1"/>
    <col min="7" max="11" width="14.7109375" style="70" customWidth="1"/>
    <col min="12" max="12" width="15.5703125" style="70" customWidth="1"/>
    <col min="13" max="15" width="14.7109375" style="70" customWidth="1"/>
    <col min="16" max="16" width="2.85546875" style="70" customWidth="1"/>
    <col min="17" max="16384" width="8.85546875" style="70"/>
  </cols>
  <sheetData>
    <row r="1" spans="1:16" ht="14.45" x14ac:dyDescent="0.3">
      <c r="A1" s="44"/>
      <c r="B1" s="233"/>
      <c r="C1" s="234"/>
      <c r="D1" s="235"/>
      <c r="E1" s="44"/>
      <c r="F1" s="236"/>
      <c r="G1" s="44"/>
      <c r="H1" s="44"/>
      <c r="I1" s="44"/>
      <c r="J1" s="44"/>
      <c r="K1" s="44"/>
      <c r="L1" s="44"/>
      <c r="M1" s="44"/>
      <c r="N1" s="44"/>
      <c r="O1" s="44"/>
      <c r="P1" s="44"/>
    </row>
    <row r="2" spans="1:16" x14ac:dyDescent="0.25">
      <c r="A2" s="44"/>
      <c r="B2" s="237" t="s">
        <v>644</v>
      </c>
      <c r="C2" s="234"/>
      <c r="D2" s="235"/>
      <c r="E2" s="44"/>
      <c r="F2" s="236"/>
      <c r="G2" s="44"/>
      <c r="H2" s="44"/>
      <c r="I2" s="44"/>
      <c r="J2" s="44"/>
      <c r="K2" s="44"/>
      <c r="L2" s="44"/>
      <c r="M2" s="46" t="s">
        <v>543</v>
      </c>
      <c r="N2" s="44"/>
      <c r="O2" s="44"/>
      <c r="P2" s="44"/>
    </row>
    <row r="3" spans="1:16" x14ac:dyDescent="0.25">
      <c r="A3" s="44"/>
      <c r="B3" s="238"/>
      <c r="C3" s="234"/>
      <c r="D3" s="235"/>
      <c r="E3" s="44"/>
      <c r="F3" s="236"/>
      <c r="G3" s="44"/>
      <c r="H3" s="44"/>
      <c r="I3" s="44"/>
      <c r="J3" s="44"/>
      <c r="K3" s="44"/>
      <c r="L3" s="44"/>
      <c r="M3" s="44"/>
      <c r="N3" s="62" t="s">
        <v>141</v>
      </c>
      <c r="O3" s="44"/>
      <c r="P3" s="44"/>
    </row>
    <row r="4" spans="1:16" thickBot="1" x14ac:dyDescent="0.35">
      <c r="A4" s="44"/>
      <c r="B4" s="233"/>
      <c r="C4" s="234"/>
      <c r="D4" s="235"/>
      <c r="E4" s="44"/>
      <c r="F4" s="236"/>
      <c r="G4" s="44"/>
      <c r="H4" s="44"/>
      <c r="I4" s="44"/>
      <c r="J4" s="44"/>
      <c r="K4" s="44"/>
      <c r="L4" s="44"/>
      <c r="M4" s="44"/>
      <c r="N4" s="44"/>
      <c r="O4" s="44"/>
      <c r="P4" s="44"/>
    </row>
    <row r="5" spans="1:16" ht="25.5" customHeight="1" x14ac:dyDescent="0.25">
      <c r="A5" s="44"/>
      <c r="B5" s="385" t="s">
        <v>0</v>
      </c>
      <c r="C5" s="385" t="s">
        <v>1</v>
      </c>
      <c r="D5" s="388" t="s">
        <v>2</v>
      </c>
      <c r="E5" s="385" t="str">
        <f>'ФАСАДЫ (3)'!$E$5</f>
        <v>Длина</v>
      </c>
      <c r="F5" s="385" t="str">
        <f>'ФАСАДЫ (3)'!$F$5</f>
        <v>Кол-во в упаковке</v>
      </c>
      <c r="G5" s="379" t="s">
        <v>192</v>
      </c>
      <c r="H5" s="380"/>
      <c r="I5" s="380"/>
      <c r="J5" s="380"/>
      <c r="K5" s="380"/>
      <c r="L5" s="380"/>
      <c r="M5" s="380"/>
      <c r="N5" s="380"/>
      <c r="O5" s="381"/>
      <c r="P5" s="221"/>
    </row>
    <row r="6" spans="1:16" ht="25.5" customHeight="1" thickBot="1" x14ac:dyDescent="0.3">
      <c r="A6" s="44"/>
      <c r="B6" s="386"/>
      <c r="C6" s="386"/>
      <c r="D6" s="389"/>
      <c r="E6" s="386"/>
      <c r="F6" s="386"/>
      <c r="G6" s="382" t="s">
        <v>329</v>
      </c>
      <c r="H6" s="383"/>
      <c r="I6" s="383"/>
      <c r="J6" s="383"/>
      <c r="K6" s="383"/>
      <c r="L6" s="383"/>
      <c r="M6" s="383"/>
      <c r="N6" s="383"/>
      <c r="O6" s="384"/>
      <c r="P6" s="221"/>
    </row>
    <row r="7" spans="1:16" x14ac:dyDescent="0.25">
      <c r="A7" s="44"/>
      <c r="B7" s="386"/>
      <c r="C7" s="386"/>
      <c r="D7" s="389"/>
      <c r="E7" s="386"/>
      <c r="F7" s="386"/>
      <c r="G7" s="379" t="s">
        <v>193</v>
      </c>
      <c r="H7" s="380"/>
      <c r="I7" s="380"/>
      <c r="J7" s="380"/>
      <c r="K7" s="380"/>
      <c r="L7" s="380"/>
      <c r="M7" s="380"/>
      <c r="N7" s="380"/>
      <c r="O7" s="381"/>
      <c r="P7" s="222"/>
    </row>
    <row r="8" spans="1:16" ht="15.75" thickBot="1" x14ac:dyDescent="0.3">
      <c r="A8" s="44"/>
      <c r="B8" s="386"/>
      <c r="C8" s="386"/>
      <c r="D8" s="389"/>
      <c r="E8" s="386"/>
      <c r="F8" s="386"/>
      <c r="G8" s="382" t="s">
        <v>610</v>
      </c>
      <c r="H8" s="383"/>
      <c r="I8" s="383"/>
      <c r="J8" s="383"/>
      <c r="K8" s="383"/>
      <c r="L8" s="383"/>
      <c r="M8" s="383"/>
      <c r="N8" s="383"/>
      <c r="O8" s="384"/>
      <c r="P8" s="222"/>
    </row>
    <row r="9" spans="1:16" ht="45" customHeight="1" thickBot="1" x14ac:dyDescent="0.3">
      <c r="A9" s="44"/>
      <c r="B9" s="386"/>
      <c r="C9" s="386"/>
      <c r="D9" s="389"/>
      <c r="E9" s="386"/>
      <c r="F9" s="386"/>
      <c r="G9" s="223" t="s">
        <v>562</v>
      </c>
      <c r="H9" s="223" t="s">
        <v>563</v>
      </c>
      <c r="I9" s="223" t="s">
        <v>564</v>
      </c>
      <c r="J9" s="223" t="s">
        <v>641</v>
      </c>
      <c r="K9" s="223" t="s">
        <v>642</v>
      </c>
      <c r="L9" s="223" t="s">
        <v>651</v>
      </c>
      <c r="M9" s="223" t="s">
        <v>652</v>
      </c>
      <c r="N9" s="224" t="s">
        <v>602</v>
      </c>
      <c r="O9" s="225" t="s">
        <v>603</v>
      </c>
      <c r="P9" s="226"/>
    </row>
    <row r="10" spans="1:16" ht="69.75" customHeight="1" thickBot="1" x14ac:dyDescent="0.3">
      <c r="A10" s="44"/>
      <c r="B10" s="387"/>
      <c r="C10" s="387"/>
      <c r="D10" s="390"/>
      <c r="E10" s="387"/>
      <c r="F10" s="387"/>
      <c r="G10" s="223" t="s">
        <v>560</v>
      </c>
      <c r="H10" s="223" t="s">
        <v>734</v>
      </c>
      <c r="I10" s="223" t="s">
        <v>561</v>
      </c>
      <c r="J10" s="223" t="s">
        <v>781</v>
      </c>
      <c r="K10" s="223" t="s">
        <v>597</v>
      </c>
      <c r="L10" s="223" t="s">
        <v>733</v>
      </c>
      <c r="M10" s="223" t="s">
        <v>780</v>
      </c>
      <c r="N10" s="223" t="s">
        <v>598</v>
      </c>
      <c r="O10" s="225"/>
      <c r="P10" s="226"/>
    </row>
    <row r="11" spans="1:16" s="231" customFormat="1" ht="15.75" thickBot="1" x14ac:dyDescent="0.3">
      <c r="A11" s="239"/>
      <c r="B11" s="419" t="s">
        <v>645</v>
      </c>
      <c r="C11" s="420"/>
      <c r="D11" s="420"/>
      <c r="E11" s="420"/>
      <c r="F11" s="420"/>
      <c r="G11" s="420"/>
      <c r="H11" s="420"/>
      <c r="I11" s="420"/>
      <c r="J11" s="420"/>
      <c r="K11" s="420"/>
      <c r="L11" s="420"/>
      <c r="M11" s="420"/>
      <c r="N11" s="420"/>
      <c r="O11" s="421"/>
      <c r="P11" s="240"/>
    </row>
    <row r="12" spans="1:16" ht="15.75" thickBot="1" x14ac:dyDescent="0.3">
      <c r="A12" s="44"/>
      <c r="B12" s="230">
        <v>1</v>
      </c>
      <c r="C12" s="241" t="s">
        <v>650</v>
      </c>
      <c r="D12" s="242" t="s">
        <v>203</v>
      </c>
      <c r="E12" s="206" t="s">
        <v>350</v>
      </c>
      <c r="F12" s="230" t="s">
        <v>218</v>
      </c>
      <c r="G12" s="263">
        <v>538</v>
      </c>
      <c r="H12" s="263">
        <v>430</v>
      </c>
      <c r="I12" s="263">
        <v>538</v>
      </c>
      <c r="J12" s="263">
        <v>690</v>
      </c>
      <c r="K12" s="263">
        <v>690</v>
      </c>
      <c r="L12" s="263">
        <v>477</v>
      </c>
      <c r="M12" s="263">
        <v>477</v>
      </c>
      <c r="N12" s="263">
        <v>477</v>
      </c>
      <c r="O12" s="269">
        <v>1477</v>
      </c>
      <c r="P12" s="243"/>
    </row>
    <row r="13" spans="1:16" ht="14.45" customHeight="1" thickBot="1" x14ac:dyDescent="0.3">
      <c r="A13" s="44"/>
      <c r="B13" s="385">
        <v>2</v>
      </c>
      <c r="C13" s="422" t="s">
        <v>608</v>
      </c>
      <c r="D13" s="244" t="s">
        <v>203</v>
      </c>
      <c r="E13" s="245" t="s">
        <v>346</v>
      </c>
      <c r="F13" s="246" t="s">
        <v>204</v>
      </c>
      <c r="G13" s="264">
        <v>629</v>
      </c>
      <c r="H13" s="267">
        <v>503</v>
      </c>
      <c r="I13" s="264">
        <v>629</v>
      </c>
      <c r="J13" s="264">
        <v>626</v>
      </c>
      <c r="K13" s="264">
        <v>626</v>
      </c>
      <c r="L13" s="264">
        <v>460</v>
      </c>
      <c r="M13" s="264">
        <v>460</v>
      </c>
      <c r="N13" s="264">
        <v>460</v>
      </c>
      <c r="O13" s="267">
        <v>1290</v>
      </c>
      <c r="P13" s="400"/>
    </row>
    <row r="14" spans="1:16" ht="17.25" thickBot="1" x14ac:dyDescent="0.3">
      <c r="A14" s="44"/>
      <c r="B14" s="387"/>
      <c r="C14" s="423"/>
      <c r="D14" s="53" t="s">
        <v>347</v>
      </c>
      <c r="E14" s="247" t="s">
        <v>572</v>
      </c>
      <c r="F14" s="248" t="s">
        <v>211</v>
      </c>
      <c r="G14" s="265">
        <v>373</v>
      </c>
      <c r="H14" s="268">
        <v>299</v>
      </c>
      <c r="I14" s="265">
        <v>373</v>
      </c>
      <c r="J14" s="265">
        <v>515</v>
      </c>
      <c r="K14" s="265">
        <v>515</v>
      </c>
      <c r="L14" s="265">
        <v>272</v>
      </c>
      <c r="M14" s="265">
        <v>272</v>
      </c>
      <c r="N14" s="265">
        <v>272</v>
      </c>
      <c r="O14" s="242" t="s">
        <v>6</v>
      </c>
      <c r="P14" s="400"/>
    </row>
    <row r="15" spans="1:16" ht="14.45" customHeight="1" thickBot="1" x14ac:dyDescent="0.3">
      <c r="A15" s="44"/>
      <c r="B15" s="385">
        <v>3</v>
      </c>
      <c r="C15" s="422" t="s">
        <v>646</v>
      </c>
      <c r="D15" s="244" t="s">
        <v>203</v>
      </c>
      <c r="E15" s="245" t="s">
        <v>346</v>
      </c>
      <c r="F15" s="246" t="s">
        <v>204</v>
      </c>
      <c r="G15" s="264">
        <v>778</v>
      </c>
      <c r="H15" s="267">
        <v>622</v>
      </c>
      <c r="I15" s="264">
        <v>778</v>
      </c>
      <c r="J15" s="264">
        <v>734</v>
      </c>
      <c r="K15" s="264">
        <v>734</v>
      </c>
      <c r="L15" s="264">
        <v>580</v>
      </c>
      <c r="M15" s="264">
        <v>579</v>
      </c>
      <c r="N15" s="264">
        <v>579</v>
      </c>
      <c r="O15" s="267">
        <v>2004</v>
      </c>
      <c r="P15" s="400"/>
    </row>
    <row r="16" spans="1:16" ht="17.25" thickBot="1" x14ac:dyDescent="0.3">
      <c r="A16" s="44"/>
      <c r="B16" s="387"/>
      <c r="C16" s="423"/>
      <c r="D16" s="53" t="s">
        <v>347</v>
      </c>
      <c r="E16" s="247" t="s">
        <v>572</v>
      </c>
      <c r="F16" s="248" t="s">
        <v>211</v>
      </c>
      <c r="G16" s="264">
        <v>460</v>
      </c>
      <c r="H16" s="267">
        <v>368</v>
      </c>
      <c r="I16" s="264">
        <v>460</v>
      </c>
      <c r="J16" s="264">
        <v>635</v>
      </c>
      <c r="K16" s="264">
        <v>635</v>
      </c>
      <c r="L16" s="264">
        <v>344</v>
      </c>
      <c r="M16" s="264">
        <v>343</v>
      </c>
      <c r="N16" s="264">
        <v>343</v>
      </c>
      <c r="O16" s="242" t="s">
        <v>6</v>
      </c>
      <c r="P16" s="400"/>
    </row>
    <row r="17" spans="1:17" ht="28.9" customHeight="1" thickBot="1" x14ac:dyDescent="0.3">
      <c r="A17" s="44"/>
      <c r="B17" s="246">
        <v>4</v>
      </c>
      <c r="C17" s="249" t="s">
        <v>648</v>
      </c>
      <c r="D17" s="244" t="s">
        <v>331</v>
      </c>
      <c r="E17" s="246" t="s">
        <v>211</v>
      </c>
      <c r="F17" s="250" t="s">
        <v>211</v>
      </c>
      <c r="G17" s="264">
        <v>4479</v>
      </c>
      <c r="H17" s="264">
        <v>3575</v>
      </c>
      <c r="I17" s="264">
        <v>4479</v>
      </c>
      <c r="J17" s="266">
        <v>5748</v>
      </c>
      <c r="K17" s="266">
        <v>5748</v>
      </c>
      <c r="L17" s="266">
        <v>3983</v>
      </c>
      <c r="M17" s="266">
        <v>3982</v>
      </c>
      <c r="N17" s="266">
        <v>3982</v>
      </c>
      <c r="O17" s="270">
        <v>13326</v>
      </c>
      <c r="P17" s="243"/>
    </row>
    <row r="18" spans="1:17" s="231" customFormat="1" ht="15.75" thickBot="1" x14ac:dyDescent="0.3">
      <c r="A18" s="239"/>
      <c r="B18" s="419" t="s">
        <v>647</v>
      </c>
      <c r="C18" s="420"/>
      <c r="D18" s="420"/>
      <c r="E18" s="420"/>
      <c r="F18" s="420"/>
      <c r="G18" s="420"/>
      <c r="H18" s="420"/>
      <c r="I18" s="420"/>
      <c r="J18" s="420"/>
      <c r="K18" s="420"/>
      <c r="L18" s="420"/>
      <c r="M18" s="420"/>
      <c r="N18" s="420"/>
      <c r="O18" s="421"/>
      <c r="P18" s="240"/>
    </row>
    <row r="19" spans="1:17" ht="29.45" customHeight="1" thickBot="1" x14ac:dyDescent="0.3">
      <c r="A19" s="44"/>
      <c r="B19" s="230">
        <v>5</v>
      </c>
      <c r="C19" s="251" t="s">
        <v>664</v>
      </c>
      <c r="D19" s="242" t="s">
        <v>203</v>
      </c>
      <c r="E19" s="195" t="s">
        <v>350</v>
      </c>
      <c r="F19" s="230" t="s">
        <v>212</v>
      </c>
      <c r="G19" s="263">
        <v>834</v>
      </c>
      <c r="H19" s="263">
        <v>666</v>
      </c>
      <c r="I19" s="263">
        <v>834</v>
      </c>
      <c r="J19" s="230" t="s">
        <v>6</v>
      </c>
      <c r="K19" s="230" t="s">
        <v>6</v>
      </c>
      <c r="L19" s="230" t="s">
        <v>6</v>
      </c>
      <c r="M19" s="230" t="s">
        <v>6</v>
      </c>
      <c r="N19" s="230" t="s">
        <v>6</v>
      </c>
      <c r="O19" s="242" t="s">
        <v>6</v>
      </c>
      <c r="P19" s="252"/>
      <c r="Q19" s="232"/>
    </row>
    <row r="20" spans="1:17" ht="30" customHeight="1" thickBot="1" x14ac:dyDescent="0.3">
      <c r="A20" s="44"/>
      <c r="B20" s="246">
        <v>6</v>
      </c>
      <c r="C20" s="241" t="s">
        <v>665</v>
      </c>
      <c r="D20" s="244" t="s">
        <v>203</v>
      </c>
      <c r="E20" s="59" t="s">
        <v>350</v>
      </c>
      <c r="F20" s="246" t="s">
        <v>212</v>
      </c>
      <c r="G20" s="264">
        <v>960</v>
      </c>
      <c r="H20" s="264">
        <v>767</v>
      </c>
      <c r="I20" s="264">
        <v>960</v>
      </c>
      <c r="J20" s="264">
        <v>1380</v>
      </c>
      <c r="K20" s="264">
        <v>1380</v>
      </c>
      <c r="L20" s="264">
        <v>959</v>
      </c>
      <c r="M20" s="264">
        <v>958</v>
      </c>
      <c r="N20" s="264">
        <v>958</v>
      </c>
      <c r="O20" s="267">
        <v>2827</v>
      </c>
      <c r="P20" s="252"/>
      <c r="Q20" s="232"/>
    </row>
    <row r="21" spans="1:17" ht="29.45" customHeight="1" thickBot="1" x14ac:dyDescent="0.3">
      <c r="A21" s="44"/>
      <c r="B21" s="229">
        <v>7</v>
      </c>
      <c r="C21" s="228" t="s">
        <v>666</v>
      </c>
      <c r="D21" s="253" t="s">
        <v>203</v>
      </c>
      <c r="E21" s="196" t="s">
        <v>350</v>
      </c>
      <c r="F21" s="229" t="s">
        <v>204</v>
      </c>
      <c r="G21" s="265">
        <v>1168</v>
      </c>
      <c r="H21" s="265">
        <v>933</v>
      </c>
      <c r="I21" s="265">
        <v>1168</v>
      </c>
      <c r="J21" s="254" t="s">
        <v>6</v>
      </c>
      <c r="K21" s="254" t="s">
        <v>6</v>
      </c>
      <c r="L21" s="254" t="s">
        <v>6</v>
      </c>
      <c r="M21" s="254" t="s">
        <v>6</v>
      </c>
      <c r="N21" s="254" t="s">
        <v>6</v>
      </c>
      <c r="O21" s="253" t="s">
        <v>6</v>
      </c>
      <c r="P21" s="243"/>
      <c r="Q21" s="232"/>
    </row>
    <row r="22" spans="1:17" ht="29.45" customHeight="1" thickBot="1" x14ac:dyDescent="0.3">
      <c r="A22" s="44"/>
      <c r="B22" s="229">
        <v>8</v>
      </c>
      <c r="C22" s="228" t="s">
        <v>667</v>
      </c>
      <c r="D22" s="253" t="s">
        <v>203</v>
      </c>
      <c r="E22" s="59" t="s">
        <v>350</v>
      </c>
      <c r="F22" s="246" t="s">
        <v>204</v>
      </c>
      <c r="G22" s="265">
        <v>1340</v>
      </c>
      <c r="H22" s="265">
        <v>1070</v>
      </c>
      <c r="I22" s="265">
        <v>1340</v>
      </c>
      <c r="J22" s="271">
        <v>1942</v>
      </c>
      <c r="K22" s="271">
        <v>1942</v>
      </c>
      <c r="L22" s="271">
        <v>1346</v>
      </c>
      <c r="M22" s="271">
        <v>1345</v>
      </c>
      <c r="N22" s="271">
        <v>1345</v>
      </c>
      <c r="O22" s="272">
        <v>6130</v>
      </c>
      <c r="P22" s="243"/>
      <c r="Q22" s="232"/>
    </row>
    <row r="23" spans="1:17" ht="29.45" customHeight="1" thickBot="1" x14ac:dyDescent="0.3">
      <c r="A23" s="44"/>
      <c r="B23" s="229">
        <v>9</v>
      </c>
      <c r="C23" s="228" t="s">
        <v>668</v>
      </c>
      <c r="D23" s="253" t="s">
        <v>203</v>
      </c>
      <c r="E23" s="59" t="s">
        <v>350</v>
      </c>
      <c r="F23" s="246" t="s">
        <v>204</v>
      </c>
      <c r="G23" s="265">
        <v>1778</v>
      </c>
      <c r="H23" s="265">
        <v>1418</v>
      </c>
      <c r="I23" s="265">
        <v>1778</v>
      </c>
      <c r="J23" s="254" t="s">
        <v>6</v>
      </c>
      <c r="K23" s="254" t="s">
        <v>6</v>
      </c>
      <c r="L23" s="254" t="s">
        <v>6</v>
      </c>
      <c r="M23" s="254" t="s">
        <v>6</v>
      </c>
      <c r="N23" s="254" t="s">
        <v>6</v>
      </c>
      <c r="O23" s="253" t="s">
        <v>6</v>
      </c>
      <c r="P23" s="243"/>
      <c r="Q23" s="232"/>
    </row>
    <row r="24" spans="1:17" ht="29.45" customHeight="1" thickBot="1" x14ac:dyDescent="0.3">
      <c r="A24" s="44"/>
      <c r="B24" s="229">
        <v>10</v>
      </c>
      <c r="C24" s="228" t="s">
        <v>669</v>
      </c>
      <c r="D24" s="253" t="s">
        <v>203</v>
      </c>
      <c r="E24" s="59" t="s">
        <v>350</v>
      </c>
      <c r="F24" s="246" t="s">
        <v>204</v>
      </c>
      <c r="G24" s="265">
        <v>2043</v>
      </c>
      <c r="H24" s="265">
        <v>1631</v>
      </c>
      <c r="I24" s="265">
        <v>2043</v>
      </c>
      <c r="J24" s="271">
        <v>2965</v>
      </c>
      <c r="K24" s="271">
        <v>2965</v>
      </c>
      <c r="L24" s="271">
        <v>2054</v>
      </c>
      <c r="M24" s="271">
        <v>2052</v>
      </c>
      <c r="N24" s="271">
        <v>2052</v>
      </c>
      <c r="O24" s="272">
        <v>7446</v>
      </c>
      <c r="P24" s="243"/>
      <c r="Q24" s="232"/>
    </row>
    <row r="25" spans="1:17" ht="29.45" customHeight="1" thickBot="1" x14ac:dyDescent="0.3">
      <c r="A25" s="44"/>
      <c r="B25" s="229">
        <v>11</v>
      </c>
      <c r="C25" s="228" t="s">
        <v>670</v>
      </c>
      <c r="D25" s="253" t="s">
        <v>203</v>
      </c>
      <c r="E25" s="59" t="s">
        <v>350</v>
      </c>
      <c r="F25" s="246" t="s">
        <v>217</v>
      </c>
      <c r="G25" s="265">
        <v>2279</v>
      </c>
      <c r="H25" s="265">
        <v>1820</v>
      </c>
      <c r="I25" s="265">
        <v>2279</v>
      </c>
      <c r="J25" s="254" t="s">
        <v>6</v>
      </c>
      <c r="K25" s="254" t="s">
        <v>6</v>
      </c>
      <c r="L25" s="254" t="s">
        <v>6</v>
      </c>
      <c r="M25" s="254" t="s">
        <v>6</v>
      </c>
      <c r="N25" s="254" t="s">
        <v>6</v>
      </c>
      <c r="O25" s="253" t="s">
        <v>6</v>
      </c>
      <c r="P25" s="243"/>
      <c r="Q25" s="232"/>
    </row>
    <row r="26" spans="1:17" ht="29.45" customHeight="1" thickBot="1" x14ac:dyDescent="0.3">
      <c r="A26" s="44"/>
      <c r="B26" s="229">
        <v>12</v>
      </c>
      <c r="C26" s="228" t="s">
        <v>671</v>
      </c>
      <c r="D26" s="253" t="s">
        <v>203</v>
      </c>
      <c r="E26" s="59" t="s">
        <v>350</v>
      </c>
      <c r="F26" s="246" t="s">
        <v>217</v>
      </c>
      <c r="G26" s="265">
        <v>2622</v>
      </c>
      <c r="H26" s="265">
        <v>2093</v>
      </c>
      <c r="I26" s="265">
        <v>2622</v>
      </c>
      <c r="J26" s="271">
        <v>3794</v>
      </c>
      <c r="K26" s="271">
        <v>3794</v>
      </c>
      <c r="L26" s="271">
        <v>2630</v>
      </c>
      <c r="M26" s="271">
        <v>2627</v>
      </c>
      <c r="N26" s="271">
        <v>2627</v>
      </c>
      <c r="O26" s="272">
        <v>8772</v>
      </c>
      <c r="P26" s="243"/>
      <c r="Q26" s="232"/>
    </row>
    <row r="27" spans="1:17" ht="29.45" customHeight="1" thickBot="1" x14ac:dyDescent="0.3">
      <c r="A27" s="44"/>
      <c r="B27" s="229">
        <v>13</v>
      </c>
      <c r="C27" s="228" t="s">
        <v>672</v>
      </c>
      <c r="D27" s="253" t="s">
        <v>203</v>
      </c>
      <c r="E27" s="59" t="s">
        <v>350</v>
      </c>
      <c r="F27" s="246" t="s">
        <v>217</v>
      </c>
      <c r="G27" s="265">
        <v>3403</v>
      </c>
      <c r="H27" s="265">
        <v>2717</v>
      </c>
      <c r="I27" s="265">
        <v>3403</v>
      </c>
      <c r="J27" s="271">
        <v>4364</v>
      </c>
      <c r="K27" s="271">
        <v>4364</v>
      </c>
      <c r="L27" s="271">
        <v>3021</v>
      </c>
      <c r="M27" s="271">
        <v>3020</v>
      </c>
      <c r="N27" s="271">
        <v>3020</v>
      </c>
      <c r="O27" s="272">
        <v>10086</v>
      </c>
      <c r="P27" s="243"/>
      <c r="Q27" s="232"/>
    </row>
    <row r="28" spans="1:17" s="232" customFormat="1" ht="29.45" customHeight="1" thickBot="1" x14ac:dyDescent="0.3">
      <c r="A28" s="255"/>
      <c r="B28" s="230">
        <v>14</v>
      </c>
      <c r="C28" s="241" t="s">
        <v>604</v>
      </c>
      <c r="D28" s="242" t="s">
        <v>203</v>
      </c>
      <c r="E28" s="195" t="s">
        <v>350</v>
      </c>
      <c r="F28" s="230" t="s">
        <v>204</v>
      </c>
      <c r="G28" s="263">
        <v>888</v>
      </c>
      <c r="H28" s="263">
        <v>709</v>
      </c>
      <c r="I28" s="263">
        <v>888</v>
      </c>
      <c r="J28" s="263">
        <v>880</v>
      </c>
      <c r="K28" s="263">
        <v>880</v>
      </c>
      <c r="L28" s="263">
        <v>679</v>
      </c>
      <c r="M28" s="263">
        <v>678</v>
      </c>
      <c r="N28" s="263">
        <v>678</v>
      </c>
      <c r="O28" s="269">
        <v>2920</v>
      </c>
      <c r="P28" s="256"/>
    </row>
    <row r="29" spans="1:17" s="232" customFormat="1" ht="28.9" customHeight="1" thickBot="1" x14ac:dyDescent="0.3">
      <c r="A29" s="255"/>
      <c r="B29" s="230">
        <v>15</v>
      </c>
      <c r="C29" s="241" t="s">
        <v>605</v>
      </c>
      <c r="D29" s="242" t="s">
        <v>203</v>
      </c>
      <c r="E29" s="195" t="s">
        <v>350</v>
      </c>
      <c r="F29" s="230" t="s">
        <v>204</v>
      </c>
      <c r="G29" s="263">
        <v>1035</v>
      </c>
      <c r="H29" s="269">
        <v>827</v>
      </c>
      <c r="I29" s="263">
        <v>1035</v>
      </c>
      <c r="J29" s="263">
        <v>1050</v>
      </c>
      <c r="K29" s="263">
        <v>1050</v>
      </c>
      <c r="L29" s="263">
        <v>801</v>
      </c>
      <c r="M29" s="263">
        <v>800</v>
      </c>
      <c r="N29" s="263">
        <v>800</v>
      </c>
      <c r="O29" s="269">
        <v>3737</v>
      </c>
      <c r="P29" s="256"/>
    </row>
    <row r="30" spans="1:17" s="232" customFormat="1" ht="27.6" customHeight="1" thickBot="1" x14ac:dyDescent="0.3">
      <c r="A30" s="255"/>
      <c r="B30" s="230">
        <v>16</v>
      </c>
      <c r="C30" s="241" t="s">
        <v>606</v>
      </c>
      <c r="D30" s="242" t="s">
        <v>203</v>
      </c>
      <c r="E30" s="195" t="s">
        <v>350</v>
      </c>
      <c r="F30" s="230" t="s">
        <v>204</v>
      </c>
      <c r="G30" s="263">
        <v>1328</v>
      </c>
      <c r="H30" s="269">
        <v>1060</v>
      </c>
      <c r="I30" s="263">
        <v>1328</v>
      </c>
      <c r="J30" s="263">
        <v>1328</v>
      </c>
      <c r="K30" s="263">
        <v>1328</v>
      </c>
      <c r="L30" s="263">
        <v>1019</v>
      </c>
      <c r="M30" s="263">
        <v>1018</v>
      </c>
      <c r="N30" s="263">
        <v>1018</v>
      </c>
      <c r="O30" s="269">
        <v>4551</v>
      </c>
      <c r="P30" s="256"/>
    </row>
    <row r="31" spans="1:17" s="232" customFormat="1" ht="28.15" customHeight="1" thickBot="1" x14ac:dyDescent="0.3">
      <c r="A31" s="255"/>
      <c r="B31" s="230">
        <v>17</v>
      </c>
      <c r="C31" s="241" t="s">
        <v>607</v>
      </c>
      <c r="D31" s="242" t="s">
        <v>203</v>
      </c>
      <c r="E31" s="195" t="s">
        <v>350</v>
      </c>
      <c r="F31" s="230" t="s">
        <v>204</v>
      </c>
      <c r="G31" s="263">
        <v>1460</v>
      </c>
      <c r="H31" s="269">
        <v>1166</v>
      </c>
      <c r="I31" s="263">
        <v>1460</v>
      </c>
      <c r="J31" s="263">
        <v>1461</v>
      </c>
      <c r="K31" s="263">
        <v>1461</v>
      </c>
      <c r="L31" s="263">
        <v>1121</v>
      </c>
      <c r="M31" s="263">
        <v>1119</v>
      </c>
      <c r="N31" s="263">
        <v>1119</v>
      </c>
      <c r="O31" s="269">
        <v>5236</v>
      </c>
      <c r="P31" s="256"/>
    </row>
    <row r="32" spans="1:17" s="231" customFormat="1" ht="15" customHeight="1" thickBot="1" x14ac:dyDescent="0.3">
      <c r="A32" s="239"/>
      <c r="B32" s="419" t="s">
        <v>649</v>
      </c>
      <c r="C32" s="420"/>
      <c r="D32" s="420"/>
      <c r="E32" s="420"/>
      <c r="F32" s="420"/>
      <c r="G32" s="420"/>
      <c r="H32" s="420"/>
      <c r="I32" s="420"/>
      <c r="J32" s="420"/>
      <c r="K32" s="420"/>
      <c r="L32" s="420"/>
      <c r="M32" s="420"/>
      <c r="N32" s="420"/>
      <c r="O32" s="421"/>
      <c r="P32" s="240"/>
    </row>
    <row r="33" spans="1:16" ht="15.75" thickBot="1" x14ac:dyDescent="0.3">
      <c r="A33" s="44"/>
      <c r="B33" s="385">
        <v>6</v>
      </c>
      <c r="C33" s="422" t="s">
        <v>673</v>
      </c>
      <c r="D33" s="71" t="s">
        <v>203</v>
      </c>
      <c r="E33" s="245" t="s">
        <v>350</v>
      </c>
      <c r="F33" s="250" t="s">
        <v>204</v>
      </c>
      <c r="G33" s="264">
        <v>498</v>
      </c>
      <c r="H33" s="264">
        <v>398</v>
      </c>
      <c r="I33" s="264">
        <v>498</v>
      </c>
      <c r="J33" s="266">
        <v>747</v>
      </c>
      <c r="K33" s="266">
        <v>747</v>
      </c>
      <c r="L33" s="266">
        <v>370</v>
      </c>
      <c r="M33" s="266">
        <v>370</v>
      </c>
      <c r="N33" s="266">
        <v>370</v>
      </c>
      <c r="O33" s="253" t="s">
        <v>6</v>
      </c>
      <c r="P33" s="44"/>
    </row>
    <row r="34" spans="1:16" ht="17.25" thickBot="1" x14ac:dyDescent="0.3">
      <c r="A34" s="44"/>
      <c r="B34" s="387"/>
      <c r="C34" s="423"/>
      <c r="D34" s="53" t="s">
        <v>347</v>
      </c>
      <c r="E34" s="247" t="s">
        <v>572</v>
      </c>
      <c r="F34" s="246" t="s">
        <v>211</v>
      </c>
      <c r="G34" s="264">
        <v>297</v>
      </c>
      <c r="H34" s="264">
        <v>237</v>
      </c>
      <c r="I34" s="264">
        <v>297</v>
      </c>
      <c r="J34" s="264">
        <v>445</v>
      </c>
      <c r="K34" s="264">
        <v>445</v>
      </c>
      <c r="L34" s="264">
        <v>219</v>
      </c>
      <c r="M34" s="264">
        <v>219</v>
      </c>
      <c r="N34" s="264">
        <v>219</v>
      </c>
      <c r="O34" s="253" t="s">
        <v>6</v>
      </c>
      <c r="P34" s="44"/>
    </row>
    <row r="35" spans="1:16" ht="15.75" thickBot="1" x14ac:dyDescent="0.3">
      <c r="A35" s="44"/>
      <c r="B35" s="385">
        <v>7</v>
      </c>
      <c r="C35" s="422" t="s">
        <v>674</v>
      </c>
      <c r="D35" s="71" t="s">
        <v>203</v>
      </c>
      <c r="E35" s="245" t="s">
        <v>351</v>
      </c>
      <c r="F35" s="250" t="s">
        <v>216</v>
      </c>
      <c r="G35" s="264">
        <v>2082</v>
      </c>
      <c r="H35" s="264">
        <v>1663</v>
      </c>
      <c r="I35" s="264">
        <v>2082</v>
      </c>
      <c r="J35" s="266">
        <v>3103</v>
      </c>
      <c r="K35" s="266">
        <v>3103</v>
      </c>
      <c r="L35" s="266">
        <v>1906</v>
      </c>
      <c r="M35" s="266">
        <v>1905</v>
      </c>
      <c r="N35" s="266">
        <v>1905</v>
      </c>
      <c r="O35" s="253" t="s">
        <v>6</v>
      </c>
      <c r="P35" s="44"/>
    </row>
    <row r="36" spans="1:16" ht="16.899999999999999" customHeight="1" thickBot="1" x14ac:dyDescent="0.3">
      <c r="A36" s="44"/>
      <c r="B36" s="387"/>
      <c r="C36" s="423"/>
      <c r="D36" s="53" t="s">
        <v>347</v>
      </c>
      <c r="E36" s="247" t="s">
        <v>572</v>
      </c>
      <c r="F36" s="246" t="s">
        <v>211</v>
      </c>
      <c r="G36" s="264">
        <v>1229</v>
      </c>
      <c r="H36" s="264">
        <v>981</v>
      </c>
      <c r="I36" s="264">
        <v>1229</v>
      </c>
      <c r="J36" s="264">
        <v>1832</v>
      </c>
      <c r="K36" s="264">
        <v>1832</v>
      </c>
      <c r="L36" s="264">
        <v>1128</v>
      </c>
      <c r="M36" s="264">
        <v>1126</v>
      </c>
      <c r="N36" s="264">
        <v>1126</v>
      </c>
      <c r="O36" s="253" t="s">
        <v>6</v>
      </c>
      <c r="P36" s="44"/>
    </row>
    <row r="37" spans="1:16" ht="16.899999999999999" customHeight="1" thickBot="1" x14ac:dyDescent="0.3">
      <c r="A37" s="44"/>
      <c r="B37" s="385">
        <v>8</v>
      </c>
      <c r="C37" s="422" t="s">
        <v>675</v>
      </c>
      <c r="D37" s="197" t="s">
        <v>203</v>
      </c>
      <c r="E37" s="245" t="s">
        <v>346</v>
      </c>
      <c r="F37" s="230" t="s">
        <v>204</v>
      </c>
      <c r="G37" s="263">
        <v>2744</v>
      </c>
      <c r="H37" s="263">
        <v>2190</v>
      </c>
      <c r="I37" s="263">
        <v>2744</v>
      </c>
      <c r="J37" s="263">
        <v>4117</v>
      </c>
      <c r="K37" s="263">
        <v>4117</v>
      </c>
      <c r="L37" s="263">
        <v>2016</v>
      </c>
      <c r="M37" s="263">
        <v>2015</v>
      </c>
      <c r="N37" s="263">
        <v>2015</v>
      </c>
      <c r="O37" s="253" t="s">
        <v>6</v>
      </c>
      <c r="P37" s="44"/>
    </row>
    <row r="38" spans="1:16" ht="16.899999999999999" customHeight="1" thickBot="1" x14ac:dyDescent="0.3">
      <c r="A38" s="44"/>
      <c r="B38" s="387"/>
      <c r="C38" s="423"/>
      <c r="D38" s="53" t="s">
        <v>347</v>
      </c>
      <c r="E38" s="247" t="s">
        <v>573</v>
      </c>
      <c r="F38" s="246" t="s">
        <v>211</v>
      </c>
      <c r="G38" s="264">
        <v>1622</v>
      </c>
      <c r="H38" s="263">
        <v>1295</v>
      </c>
      <c r="I38" s="264">
        <v>1622</v>
      </c>
      <c r="J38" s="264">
        <v>2427</v>
      </c>
      <c r="K38" s="264">
        <v>2427</v>
      </c>
      <c r="L38" s="264">
        <v>1190</v>
      </c>
      <c r="M38" s="263">
        <v>1190</v>
      </c>
      <c r="N38" s="263">
        <v>1190</v>
      </c>
      <c r="O38" s="253" t="s">
        <v>6</v>
      </c>
      <c r="P38" s="44"/>
    </row>
    <row r="39" spans="1:16" ht="17.25" customHeight="1" thickBot="1" x14ac:dyDescent="0.3">
      <c r="A39" s="44"/>
      <c r="B39" s="385">
        <v>9</v>
      </c>
      <c r="C39" s="422" t="s">
        <v>676</v>
      </c>
      <c r="D39" s="197" t="s">
        <v>203</v>
      </c>
      <c r="E39" s="72" t="s">
        <v>351</v>
      </c>
      <c r="F39" s="230" t="s">
        <v>216</v>
      </c>
      <c r="G39" s="263">
        <v>2335</v>
      </c>
      <c r="H39" s="263">
        <v>1864</v>
      </c>
      <c r="I39" s="263">
        <v>2335</v>
      </c>
      <c r="J39" s="263">
        <v>3503</v>
      </c>
      <c r="K39" s="263">
        <v>3503</v>
      </c>
      <c r="L39" s="263">
        <v>1813</v>
      </c>
      <c r="M39" s="263">
        <v>1812</v>
      </c>
      <c r="N39" s="263">
        <v>1812</v>
      </c>
      <c r="O39" s="253" t="s">
        <v>6</v>
      </c>
      <c r="P39" s="44"/>
    </row>
    <row r="40" spans="1:16" ht="17.25" thickBot="1" x14ac:dyDescent="0.3">
      <c r="A40" s="44"/>
      <c r="B40" s="387"/>
      <c r="C40" s="423"/>
      <c r="D40" s="53" t="s">
        <v>347</v>
      </c>
      <c r="E40" s="257" t="s">
        <v>572</v>
      </c>
      <c r="F40" s="246" t="s">
        <v>211</v>
      </c>
      <c r="G40" s="264">
        <v>1379</v>
      </c>
      <c r="H40" s="264">
        <v>1102</v>
      </c>
      <c r="I40" s="264">
        <v>1379</v>
      </c>
      <c r="J40" s="264">
        <v>2069</v>
      </c>
      <c r="K40" s="264">
        <v>2069</v>
      </c>
      <c r="L40" s="264">
        <v>1071</v>
      </c>
      <c r="M40" s="264">
        <v>1071</v>
      </c>
      <c r="N40" s="264">
        <v>1071</v>
      </c>
      <c r="O40" s="253" t="s">
        <v>6</v>
      </c>
      <c r="P40" s="44"/>
    </row>
    <row r="41" spans="1:16" ht="17.25" customHeight="1" thickBot="1" x14ac:dyDescent="0.3">
      <c r="A41" s="44"/>
      <c r="B41" s="385">
        <v>10</v>
      </c>
      <c r="C41" s="422" t="s">
        <v>677</v>
      </c>
      <c r="D41" s="197" t="s">
        <v>203</v>
      </c>
      <c r="E41" s="72" t="s">
        <v>351</v>
      </c>
      <c r="F41" s="230" t="s">
        <v>217</v>
      </c>
      <c r="G41" s="263">
        <v>2082</v>
      </c>
      <c r="H41" s="263">
        <v>1663</v>
      </c>
      <c r="I41" s="263">
        <v>2082</v>
      </c>
      <c r="J41" s="263">
        <v>3103</v>
      </c>
      <c r="K41" s="263">
        <v>3103</v>
      </c>
      <c r="L41" s="263">
        <v>1906</v>
      </c>
      <c r="M41" s="263">
        <v>1905</v>
      </c>
      <c r="N41" s="263">
        <v>1905</v>
      </c>
      <c r="O41" s="253" t="s">
        <v>6</v>
      </c>
      <c r="P41" s="44"/>
    </row>
    <row r="42" spans="1:16" ht="17.25" thickBot="1" x14ac:dyDescent="0.3">
      <c r="A42" s="44"/>
      <c r="B42" s="387"/>
      <c r="C42" s="423"/>
      <c r="D42" s="53" t="s">
        <v>347</v>
      </c>
      <c r="E42" s="257" t="s">
        <v>572</v>
      </c>
      <c r="F42" s="246" t="s">
        <v>211</v>
      </c>
      <c r="G42" s="264">
        <v>1229</v>
      </c>
      <c r="H42" s="264">
        <v>982</v>
      </c>
      <c r="I42" s="264">
        <v>1229</v>
      </c>
      <c r="J42" s="264">
        <v>1832</v>
      </c>
      <c r="K42" s="264">
        <v>1832</v>
      </c>
      <c r="L42" s="264">
        <v>1128</v>
      </c>
      <c r="M42" s="264">
        <v>1126</v>
      </c>
      <c r="N42" s="264">
        <v>1126</v>
      </c>
      <c r="O42" s="253" t="s">
        <v>6</v>
      </c>
      <c r="P42" s="44"/>
    </row>
    <row r="43" spans="1:16" ht="15" customHeight="1" thickBot="1" x14ac:dyDescent="0.3">
      <c r="A43" s="44"/>
      <c r="B43" s="385">
        <v>11</v>
      </c>
      <c r="C43" s="422" t="s">
        <v>678</v>
      </c>
      <c r="D43" s="197" t="s">
        <v>203</v>
      </c>
      <c r="E43" s="245" t="s">
        <v>346</v>
      </c>
      <c r="F43" s="230" t="s">
        <v>204</v>
      </c>
      <c r="G43" s="263">
        <v>3065</v>
      </c>
      <c r="H43" s="263">
        <v>2447</v>
      </c>
      <c r="I43" s="263">
        <v>3065</v>
      </c>
      <c r="J43" s="263">
        <v>4598</v>
      </c>
      <c r="K43" s="263">
        <v>4598</v>
      </c>
      <c r="L43" s="263">
        <v>2281</v>
      </c>
      <c r="M43" s="263">
        <v>2280</v>
      </c>
      <c r="N43" s="263">
        <v>2280</v>
      </c>
      <c r="O43" s="253" t="s">
        <v>6</v>
      </c>
      <c r="P43" s="44"/>
    </row>
    <row r="44" spans="1:16" ht="17.25" thickBot="1" x14ac:dyDescent="0.3">
      <c r="A44" s="44"/>
      <c r="B44" s="387"/>
      <c r="C44" s="423"/>
      <c r="D44" s="53" t="s">
        <v>347</v>
      </c>
      <c r="E44" s="247" t="s">
        <v>573</v>
      </c>
      <c r="F44" s="246" t="s">
        <v>211</v>
      </c>
      <c r="G44" s="264">
        <v>1810</v>
      </c>
      <c r="H44" s="263">
        <v>1446</v>
      </c>
      <c r="I44" s="264">
        <v>1810</v>
      </c>
      <c r="J44" s="264">
        <v>2715</v>
      </c>
      <c r="K44" s="264">
        <v>2715</v>
      </c>
      <c r="L44" s="264">
        <v>1348</v>
      </c>
      <c r="M44" s="263">
        <v>1346</v>
      </c>
      <c r="N44" s="263">
        <v>1346</v>
      </c>
      <c r="O44" s="253" t="s">
        <v>6</v>
      </c>
      <c r="P44" s="44"/>
    </row>
    <row r="45" spans="1:16" ht="15.75" thickBot="1" x14ac:dyDescent="0.3">
      <c r="A45" s="44"/>
      <c r="B45" s="385">
        <v>12</v>
      </c>
      <c r="C45" s="422" t="s">
        <v>679</v>
      </c>
      <c r="D45" s="71" t="s">
        <v>203</v>
      </c>
      <c r="E45" s="245" t="s">
        <v>346</v>
      </c>
      <c r="F45" s="250" t="s">
        <v>204</v>
      </c>
      <c r="G45" s="264">
        <v>1025</v>
      </c>
      <c r="H45" s="264">
        <v>818</v>
      </c>
      <c r="I45" s="264">
        <v>1025</v>
      </c>
      <c r="J45" s="266">
        <v>1538</v>
      </c>
      <c r="K45" s="266">
        <v>1538</v>
      </c>
      <c r="L45" s="266">
        <v>792</v>
      </c>
      <c r="M45" s="266">
        <v>792</v>
      </c>
      <c r="N45" s="266">
        <v>792</v>
      </c>
      <c r="O45" s="253" t="s">
        <v>6</v>
      </c>
      <c r="P45" s="44"/>
    </row>
    <row r="46" spans="1:16" ht="17.25" thickBot="1" x14ac:dyDescent="0.3">
      <c r="A46" s="44"/>
      <c r="B46" s="387"/>
      <c r="C46" s="423"/>
      <c r="D46" s="53" t="s">
        <v>347</v>
      </c>
      <c r="E46" s="247" t="s">
        <v>572</v>
      </c>
      <c r="F46" s="246" t="s">
        <v>211</v>
      </c>
      <c r="G46" s="264">
        <v>607</v>
      </c>
      <c r="H46" s="264">
        <v>486</v>
      </c>
      <c r="I46" s="264">
        <v>607</v>
      </c>
      <c r="J46" s="264">
        <v>910</v>
      </c>
      <c r="K46" s="264">
        <v>910</v>
      </c>
      <c r="L46" s="264">
        <v>470</v>
      </c>
      <c r="M46" s="264">
        <v>470</v>
      </c>
      <c r="N46" s="264">
        <v>470</v>
      </c>
      <c r="O46" s="253" t="s">
        <v>6</v>
      </c>
      <c r="P46" s="44"/>
    </row>
    <row r="47" spans="1:16" ht="15.75" thickBot="1" x14ac:dyDescent="0.3">
      <c r="A47" s="44"/>
      <c r="B47" s="385">
        <v>13</v>
      </c>
      <c r="C47" s="422" t="s">
        <v>680</v>
      </c>
      <c r="D47" s="71" t="s">
        <v>203</v>
      </c>
      <c r="E47" s="245" t="s">
        <v>346</v>
      </c>
      <c r="F47" s="250" t="s">
        <v>204</v>
      </c>
      <c r="G47" s="264">
        <v>1180</v>
      </c>
      <c r="H47" s="264">
        <v>943</v>
      </c>
      <c r="I47" s="264">
        <v>1180</v>
      </c>
      <c r="J47" s="266">
        <v>1770</v>
      </c>
      <c r="K47" s="266">
        <v>1770</v>
      </c>
      <c r="L47" s="266">
        <v>930</v>
      </c>
      <c r="M47" s="266">
        <v>929</v>
      </c>
      <c r="N47" s="266">
        <v>929</v>
      </c>
      <c r="O47" s="253" t="s">
        <v>6</v>
      </c>
      <c r="P47" s="44"/>
    </row>
    <row r="48" spans="1:16" ht="17.25" thickBot="1" x14ac:dyDescent="0.3">
      <c r="A48" s="44"/>
      <c r="B48" s="387"/>
      <c r="C48" s="423"/>
      <c r="D48" s="53" t="s">
        <v>347</v>
      </c>
      <c r="E48" s="247" t="s">
        <v>572</v>
      </c>
      <c r="F48" s="246" t="s">
        <v>211</v>
      </c>
      <c r="G48" s="264">
        <v>698</v>
      </c>
      <c r="H48" s="264">
        <v>557</v>
      </c>
      <c r="I48" s="264">
        <v>698</v>
      </c>
      <c r="J48" s="264">
        <v>1047</v>
      </c>
      <c r="K48" s="264">
        <v>1047</v>
      </c>
      <c r="L48" s="264">
        <v>550</v>
      </c>
      <c r="M48" s="264">
        <v>550</v>
      </c>
      <c r="N48" s="264">
        <v>550</v>
      </c>
      <c r="O48" s="253" t="s">
        <v>6</v>
      </c>
      <c r="P48" s="44"/>
    </row>
    <row r="49" spans="1:16" ht="17.25" customHeight="1" thickBot="1" x14ac:dyDescent="0.3">
      <c r="A49" s="44"/>
      <c r="B49" s="385">
        <v>14</v>
      </c>
      <c r="C49" s="422" t="s">
        <v>681</v>
      </c>
      <c r="D49" s="71" t="s">
        <v>203</v>
      </c>
      <c r="E49" s="245" t="s">
        <v>346</v>
      </c>
      <c r="F49" s="250" t="s">
        <v>217</v>
      </c>
      <c r="G49" s="264">
        <v>1875</v>
      </c>
      <c r="H49" s="264">
        <v>1497</v>
      </c>
      <c r="I49" s="264">
        <v>1875</v>
      </c>
      <c r="J49" s="266">
        <v>2813</v>
      </c>
      <c r="K49" s="266">
        <v>2813</v>
      </c>
      <c r="L49" s="266">
        <v>1393</v>
      </c>
      <c r="M49" s="266">
        <v>1391</v>
      </c>
      <c r="N49" s="266">
        <v>1391</v>
      </c>
      <c r="O49" s="253" t="s">
        <v>6</v>
      </c>
      <c r="P49" s="44"/>
    </row>
    <row r="50" spans="1:16" ht="17.25" thickBot="1" x14ac:dyDescent="0.3">
      <c r="A50" s="44"/>
      <c r="B50" s="387"/>
      <c r="C50" s="423"/>
      <c r="D50" s="53" t="s">
        <v>347</v>
      </c>
      <c r="E50" s="247" t="s">
        <v>572</v>
      </c>
      <c r="F50" s="246" t="s">
        <v>211</v>
      </c>
      <c r="G50" s="264">
        <v>1110</v>
      </c>
      <c r="H50" s="264">
        <v>887</v>
      </c>
      <c r="I50" s="264">
        <v>1110</v>
      </c>
      <c r="J50" s="264">
        <v>1665</v>
      </c>
      <c r="K50" s="264">
        <v>1665</v>
      </c>
      <c r="L50" s="264">
        <v>824</v>
      </c>
      <c r="M50" s="264">
        <v>823</v>
      </c>
      <c r="N50" s="264">
        <v>823</v>
      </c>
      <c r="O50" s="253" t="s">
        <v>6</v>
      </c>
      <c r="P50" s="44"/>
    </row>
    <row r="51" spans="1:16" ht="15" customHeight="1" thickBot="1" x14ac:dyDescent="0.3">
      <c r="A51" s="44"/>
      <c r="B51" s="385">
        <v>15</v>
      </c>
      <c r="C51" s="422" t="s">
        <v>682</v>
      </c>
      <c r="D51" s="71" t="s">
        <v>203</v>
      </c>
      <c r="E51" s="245" t="s">
        <v>346</v>
      </c>
      <c r="F51" s="250" t="s">
        <v>204</v>
      </c>
      <c r="G51" s="264">
        <v>1238</v>
      </c>
      <c r="H51" s="264">
        <v>990</v>
      </c>
      <c r="I51" s="264">
        <v>1238</v>
      </c>
      <c r="J51" s="266">
        <v>1857</v>
      </c>
      <c r="K51" s="266">
        <v>1857</v>
      </c>
      <c r="L51" s="266">
        <v>930</v>
      </c>
      <c r="M51" s="266">
        <v>929</v>
      </c>
      <c r="N51" s="266">
        <v>929</v>
      </c>
      <c r="O51" s="253" t="s">
        <v>6</v>
      </c>
      <c r="P51" s="44"/>
    </row>
    <row r="52" spans="1:16" ht="17.25" thickBot="1" x14ac:dyDescent="0.3">
      <c r="A52" s="44"/>
      <c r="B52" s="387"/>
      <c r="C52" s="423"/>
      <c r="D52" s="53" t="s">
        <v>347</v>
      </c>
      <c r="E52" s="247" t="s">
        <v>572</v>
      </c>
      <c r="F52" s="246" t="s">
        <v>211</v>
      </c>
      <c r="G52" s="264">
        <v>732</v>
      </c>
      <c r="H52" s="264">
        <v>586</v>
      </c>
      <c r="I52" s="264">
        <v>732</v>
      </c>
      <c r="J52" s="264">
        <v>1098</v>
      </c>
      <c r="K52" s="264">
        <v>1098</v>
      </c>
      <c r="L52" s="264">
        <v>550</v>
      </c>
      <c r="M52" s="264">
        <v>550</v>
      </c>
      <c r="N52" s="264">
        <v>550</v>
      </c>
      <c r="O52" s="253" t="s">
        <v>6</v>
      </c>
      <c r="P52" s="44"/>
    </row>
    <row r="53" spans="1:16" ht="15.75" thickBot="1" x14ac:dyDescent="0.3">
      <c r="A53" s="44"/>
      <c r="B53" s="385">
        <v>16</v>
      </c>
      <c r="C53" s="422" t="s">
        <v>683</v>
      </c>
      <c r="D53" s="52" t="s">
        <v>203</v>
      </c>
      <c r="E53" s="258" t="s">
        <v>346</v>
      </c>
      <c r="F53" s="254" t="s">
        <v>204</v>
      </c>
      <c r="G53" s="265">
        <v>1354</v>
      </c>
      <c r="H53" s="265">
        <v>1080</v>
      </c>
      <c r="I53" s="265">
        <v>1354</v>
      </c>
      <c r="J53" s="271">
        <v>2032</v>
      </c>
      <c r="K53" s="271">
        <v>2032</v>
      </c>
      <c r="L53" s="271">
        <v>1065</v>
      </c>
      <c r="M53" s="271">
        <v>1064</v>
      </c>
      <c r="N53" s="271">
        <v>1064</v>
      </c>
      <c r="O53" s="253" t="s">
        <v>6</v>
      </c>
      <c r="P53" s="44"/>
    </row>
    <row r="54" spans="1:16" ht="17.25" thickBot="1" x14ac:dyDescent="0.3">
      <c r="A54" s="44"/>
      <c r="B54" s="387"/>
      <c r="C54" s="423"/>
      <c r="D54" s="197" t="s">
        <v>347</v>
      </c>
      <c r="E54" s="259" t="s">
        <v>572</v>
      </c>
      <c r="F54" s="230" t="s">
        <v>211</v>
      </c>
      <c r="G54" s="263">
        <v>800</v>
      </c>
      <c r="H54" s="263">
        <v>639</v>
      </c>
      <c r="I54" s="263">
        <v>800</v>
      </c>
      <c r="J54" s="263">
        <v>1200</v>
      </c>
      <c r="K54" s="263">
        <v>1200</v>
      </c>
      <c r="L54" s="263">
        <v>629</v>
      </c>
      <c r="M54" s="263">
        <v>630</v>
      </c>
      <c r="N54" s="263">
        <v>630</v>
      </c>
      <c r="O54" s="253" t="s">
        <v>6</v>
      </c>
      <c r="P54" s="44"/>
    </row>
    <row r="55" spans="1:16" ht="15.75" thickBot="1" x14ac:dyDescent="0.3">
      <c r="A55" s="44"/>
      <c r="B55" s="385">
        <v>17</v>
      </c>
      <c r="C55" s="422" t="s">
        <v>684</v>
      </c>
      <c r="D55" s="71" t="s">
        <v>203</v>
      </c>
      <c r="E55" s="245" t="s">
        <v>346</v>
      </c>
      <c r="F55" s="250" t="s">
        <v>217</v>
      </c>
      <c r="G55" s="264">
        <v>2049</v>
      </c>
      <c r="H55" s="264">
        <v>1636</v>
      </c>
      <c r="I55" s="264">
        <v>2049</v>
      </c>
      <c r="J55" s="266">
        <v>3074</v>
      </c>
      <c r="K55" s="266">
        <v>3074</v>
      </c>
      <c r="L55" s="266">
        <v>1541</v>
      </c>
      <c r="M55" s="266">
        <v>1540</v>
      </c>
      <c r="N55" s="266">
        <v>1540</v>
      </c>
      <c r="O55" s="253" t="s">
        <v>6</v>
      </c>
      <c r="P55" s="44"/>
    </row>
    <row r="56" spans="1:16" ht="17.25" thickBot="1" x14ac:dyDescent="0.3">
      <c r="A56" s="44"/>
      <c r="B56" s="387"/>
      <c r="C56" s="423"/>
      <c r="D56" s="53" t="s">
        <v>347</v>
      </c>
      <c r="E56" s="247" t="s">
        <v>572</v>
      </c>
      <c r="F56" s="246" t="s">
        <v>211</v>
      </c>
      <c r="G56" s="264">
        <v>1210</v>
      </c>
      <c r="H56" s="264">
        <v>966</v>
      </c>
      <c r="I56" s="264">
        <v>1210</v>
      </c>
      <c r="J56" s="264">
        <v>1815</v>
      </c>
      <c r="K56" s="264">
        <v>1815</v>
      </c>
      <c r="L56" s="264">
        <v>912</v>
      </c>
      <c r="M56" s="264">
        <v>911</v>
      </c>
      <c r="N56" s="264">
        <v>911</v>
      </c>
      <c r="O56" s="253" t="s">
        <v>6</v>
      </c>
      <c r="P56" s="44"/>
    </row>
    <row r="57" spans="1:16" ht="18" customHeight="1" thickBot="1" x14ac:dyDescent="0.3">
      <c r="A57" s="44"/>
      <c r="B57" s="385">
        <v>21</v>
      </c>
      <c r="C57" s="422" t="s">
        <v>685</v>
      </c>
      <c r="D57" s="71" t="s">
        <v>203</v>
      </c>
      <c r="E57" s="245" t="s">
        <v>346</v>
      </c>
      <c r="F57" s="250" t="s">
        <v>204</v>
      </c>
      <c r="G57" s="264">
        <v>1047</v>
      </c>
      <c r="H57" s="264">
        <v>835</v>
      </c>
      <c r="I57" s="264">
        <v>1047</v>
      </c>
      <c r="J57" s="266">
        <v>1570</v>
      </c>
      <c r="K57" s="266">
        <v>1570</v>
      </c>
      <c r="L57" s="266">
        <v>806</v>
      </c>
      <c r="M57" s="266">
        <v>805</v>
      </c>
      <c r="N57" s="266">
        <v>805</v>
      </c>
      <c r="O57" s="253" t="s">
        <v>6</v>
      </c>
      <c r="P57" s="44"/>
    </row>
    <row r="58" spans="1:16" ht="15.75" customHeight="1" thickBot="1" x14ac:dyDescent="0.3">
      <c r="A58" s="44"/>
      <c r="B58" s="387"/>
      <c r="C58" s="423"/>
      <c r="D58" s="53" t="s">
        <v>347</v>
      </c>
      <c r="E58" s="247" t="s">
        <v>572</v>
      </c>
      <c r="F58" s="246" t="s">
        <v>211</v>
      </c>
      <c r="G58" s="264">
        <v>618</v>
      </c>
      <c r="H58" s="264">
        <v>494</v>
      </c>
      <c r="I58" s="264">
        <v>618</v>
      </c>
      <c r="J58" s="264">
        <v>927</v>
      </c>
      <c r="K58" s="264">
        <v>927</v>
      </c>
      <c r="L58" s="264">
        <v>477</v>
      </c>
      <c r="M58" s="264">
        <v>477</v>
      </c>
      <c r="N58" s="264">
        <v>477</v>
      </c>
      <c r="O58" s="253" t="s">
        <v>6</v>
      </c>
      <c r="P58" s="44"/>
    </row>
    <row r="59" spans="1:16" ht="15.75" thickBot="1" x14ac:dyDescent="0.3">
      <c r="A59" s="44"/>
      <c r="B59" s="385">
        <v>22</v>
      </c>
      <c r="C59" s="422" t="s">
        <v>686</v>
      </c>
      <c r="D59" s="71" t="s">
        <v>203</v>
      </c>
      <c r="E59" s="245" t="s">
        <v>346</v>
      </c>
      <c r="F59" s="250" t="s">
        <v>204</v>
      </c>
      <c r="G59" s="264">
        <v>1238</v>
      </c>
      <c r="H59" s="264">
        <v>990</v>
      </c>
      <c r="I59" s="264">
        <v>1238</v>
      </c>
      <c r="J59" s="266">
        <v>1857</v>
      </c>
      <c r="K59" s="266">
        <v>1857</v>
      </c>
      <c r="L59" s="266">
        <v>956</v>
      </c>
      <c r="M59" s="266">
        <v>955</v>
      </c>
      <c r="N59" s="266">
        <v>955</v>
      </c>
      <c r="O59" s="253" t="s">
        <v>6</v>
      </c>
      <c r="P59" s="44"/>
    </row>
    <row r="60" spans="1:16" ht="15.75" customHeight="1" thickBot="1" x14ac:dyDescent="0.3">
      <c r="A60" s="44"/>
      <c r="B60" s="387"/>
      <c r="C60" s="423"/>
      <c r="D60" s="53" t="s">
        <v>347</v>
      </c>
      <c r="E60" s="247" t="s">
        <v>572</v>
      </c>
      <c r="F60" s="246" t="s">
        <v>211</v>
      </c>
      <c r="G60" s="264">
        <v>732</v>
      </c>
      <c r="H60" s="264">
        <v>586</v>
      </c>
      <c r="I60" s="264">
        <v>732</v>
      </c>
      <c r="J60" s="264">
        <v>1098</v>
      </c>
      <c r="K60" s="264">
        <v>1098</v>
      </c>
      <c r="L60" s="264">
        <v>565</v>
      </c>
      <c r="M60" s="264">
        <v>564</v>
      </c>
      <c r="N60" s="264">
        <v>564</v>
      </c>
      <c r="O60" s="253" t="s">
        <v>6</v>
      </c>
      <c r="P60" s="44"/>
    </row>
    <row r="61" spans="1:16" ht="15.75" thickBot="1" x14ac:dyDescent="0.3">
      <c r="A61" s="44"/>
      <c r="B61" s="385">
        <v>23</v>
      </c>
      <c r="C61" s="422" t="s">
        <v>687</v>
      </c>
      <c r="D61" s="71" t="s">
        <v>203</v>
      </c>
      <c r="E61" s="245" t="s">
        <v>346</v>
      </c>
      <c r="F61" s="250" t="s">
        <v>204</v>
      </c>
      <c r="G61" s="264">
        <v>1412</v>
      </c>
      <c r="H61" s="264">
        <v>1127</v>
      </c>
      <c r="I61" s="264">
        <v>1412</v>
      </c>
      <c r="J61" s="266">
        <v>2118</v>
      </c>
      <c r="K61" s="266">
        <v>2118</v>
      </c>
      <c r="L61" s="266">
        <v>1078</v>
      </c>
      <c r="M61" s="266">
        <v>1078</v>
      </c>
      <c r="N61" s="266">
        <v>1078</v>
      </c>
      <c r="O61" s="253" t="s">
        <v>6</v>
      </c>
      <c r="P61" s="44"/>
    </row>
    <row r="62" spans="1:16" ht="15.75" customHeight="1" thickBot="1" x14ac:dyDescent="0.3">
      <c r="A62" s="44"/>
      <c r="B62" s="387"/>
      <c r="C62" s="423"/>
      <c r="D62" s="53" t="s">
        <v>347</v>
      </c>
      <c r="E62" s="247" t="s">
        <v>572</v>
      </c>
      <c r="F62" s="246" t="s">
        <v>211</v>
      </c>
      <c r="G62" s="264">
        <v>834</v>
      </c>
      <c r="H62" s="264">
        <v>666</v>
      </c>
      <c r="I62" s="264">
        <v>834</v>
      </c>
      <c r="J62" s="264">
        <v>1252</v>
      </c>
      <c r="K62" s="264">
        <v>1252</v>
      </c>
      <c r="L62" s="264">
        <v>639</v>
      </c>
      <c r="M62" s="264">
        <v>639</v>
      </c>
      <c r="N62" s="264">
        <v>639</v>
      </c>
      <c r="O62" s="253" t="s">
        <v>6</v>
      </c>
      <c r="P62" s="44"/>
    </row>
    <row r="63" spans="1:16" ht="15.75" thickBot="1" x14ac:dyDescent="0.3">
      <c r="A63" s="44"/>
      <c r="B63" s="385">
        <v>24</v>
      </c>
      <c r="C63" s="422" t="s">
        <v>688</v>
      </c>
      <c r="D63" s="71" t="s">
        <v>203</v>
      </c>
      <c r="E63" s="245" t="s">
        <v>346</v>
      </c>
      <c r="F63" s="250" t="s">
        <v>204</v>
      </c>
      <c r="G63" s="264">
        <v>1567</v>
      </c>
      <c r="H63" s="264">
        <v>1252</v>
      </c>
      <c r="I63" s="264">
        <v>1567</v>
      </c>
      <c r="J63" s="266">
        <v>2350</v>
      </c>
      <c r="K63" s="266">
        <v>2350</v>
      </c>
      <c r="L63" s="266">
        <v>1202</v>
      </c>
      <c r="M63" s="266">
        <v>1201</v>
      </c>
      <c r="N63" s="266">
        <v>1201</v>
      </c>
      <c r="O63" s="253" t="s">
        <v>6</v>
      </c>
      <c r="P63" s="44"/>
    </row>
    <row r="64" spans="1:16" ht="15.75" customHeight="1" thickBot="1" x14ac:dyDescent="0.3">
      <c r="A64" s="44"/>
      <c r="B64" s="387"/>
      <c r="C64" s="423"/>
      <c r="D64" s="53" t="s">
        <v>347</v>
      </c>
      <c r="E64" s="247" t="s">
        <v>572</v>
      </c>
      <c r="F64" s="246" t="s">
        <v>211</v>
      </c>
      <c r="G64" s="264">
        <v>925</v>
      </c>
      <c r="H64" s="264">
        <v>740</v>
      </c>
      <c r="I64" s="264">
        <v>925</v>
      </c>
      <c r="J64" s="264">
        <v>1388</v>
      </c>
      <c r="K64" s="264">
        <v>1388</v>
      </c>
      <c r="L64" s="264">
        <v>711</v>
      </c>
      <c r="M64" s="264">
        <v>710</v>
      </c>
      <c r="N64" s="264">
        <v>710</v>
      </c>
      <c r="O64" s="253" t="s">
        <v>6</v>
      </c>
      <c r="P64" s="44"/>
    </row>
    <row r="65" spans="1:16" ht="15.75" thickBot="1" x14ac:dyDescent="0.3">
      <c r="A65" s="44"/>
      <c r="B65" s="385">
        <v>25</v>
      </c>
      <c r="C65" s="422" t="s">
        <v>689</v>
      </c>
      <c r="D65" s="71" t="s">
        <v>203</v>
      </c>
      <c r="E65" s="245" t="s">
        <v>346</v>
      </c>
      <c r="F65" s="250" t="s">
        <v>204</v>
      </c>
      <c r="G65" s="264">
        <v>1703</v>
      </c>
      <c r="H65" s="264">
        <v>1359</v>
      </c>
      <c r="I65" s="264">
        <v>1703</v>
      </c>
      <c r="J65" s="266">
        <v>2554</v>
      </c>
      <c r="K65" s="266">
        <v>2554</v>
      </c>
      <c r="L65" s="266">
        <v>1310</v>
      </c>
      <c r="M65" s="266">
        <v>1309</v>
      </c>
      <c r="N65" s="266">
        <v>1309</v>
      </c>
      <c r="O65" s="253" t="s">
        <v>6</v>
      </c>
      <c r="P65" s="44"/>
    </row>
    <row r="66" spans="1:16" ht="15.75" customHeight="1" thickBot="1" x14ac:dyDescent="0.3">
      <c r="A66" s="44"/>
      <c r="B66" s="387"/>
      <c r="C66" s="423"/>
      <c r="D66" s="53" t="s">
        <v>347</v>
      </c>
      <c r="E66" s="247" t="s">
        <v>572</v>
      </c>
      <c r="F66" s="246" t="s">
        <v>211</v>
      </c>
      <c r="G66" s="264">
        <v>1007</v>
      </c>
      <c r="H66" s="264">
        <v>804</v>
      </c>
      <c r="I66" s="264">
        <v>1007</v>
      </c>
      <c r="J66" s="264">
        <v>1510</v>
      </c>
      <c r="K66" s="264">
        <v>1510</v>
      </c>
      <c r="L66" s="264">
        <v>775</v>
      </c>
      <c r="M66" s="264">
        <v>774</v>
      </c>
      <c r="N66" s="264">
        <v>774</v>
      </c>
      <c r="O66" s="253" t="s">
        <v>6</v>
      </c>
      <c r="P66" s="44"/>
    </row>
    <row r="67" spans="1:16" ht="15.75" thickBot="1" x14ac:dyDescent="0.3">
      <c r="A67" s="44"/>
      <c r="B67" s="385">
        <v>26</v>
      </c>
      <c r="C67" s="422" t="s">
        <v>690</v>
      </c>
      <c r="D67" s="71" t="s">
        <v>203</v>
      </c>
      <c r="E67" s="245" t="s">
        <v>346</v>
      </c>
      <c r="F67" s="250" t="s">
        <v>204</v>
      </c>
      <c r="G67" s="264">
        <v>1894</v>
      </c>
      <c r="H67" s="264">
        <v>1512</v>
      </c>
      <c r="I67" s="264">
        <v>1894</v>
      </c>
      <c r="J67" s="266">
        <v>2842</v>
      </c>
      <c r="K67" s="266">
        <v>2842</v>
      </c>
      <c r="L67" s="266">
        <v>1446</v>
      </c>
      <c r="M67" s="266">
        <v>1445</v>
      </c>
      <c r="N67" s="266">
        <v>1445</v>
      </c>
      <c r="O67" s="253" t="s">
        <v>6</v>
      </c>
      <c r="P67" s="44"/>
    </row>
    <row r="68" spans="1:16" ht="15.75" customHeight="1" thickBot="1" x14ac:dyDescent="0.3">
      <c r="A68" s="44"/>
      <c r="B68" s="387"/>
      <c r="C68" s="423"/>
      <c r="D68" s="53" t="s">
        <v>347</v>
      </c>
      <c r="E68" s="247" t="s">
        <v>572</v>
      </c>
      <c r="F68" s="246" t="s">
        <v>211</v>
      </c>
      <c r="G68" s="264">
        <v>1122</v>
      </c>
      <c r="H68" s="264">
        <v>896</v>
      </c>
      <c r="I68" s="264">
        <v>1122</v>
      </c>
      <c r="J68" s="264">
        <v>1683</v>
      </c>
      <c r="K68" s="264">
        <v>1683</v>
      </c>
      <c r="L68" s="264">
        <v>854</v>
      </c>
      <c r="M68" s="264">
        <v>854</v>
      </c>
      <c r="N68" s="264">
        <v>854</v>
      </c>
      <c r="O68" s="253" t="s">
        <v>6</v>
      </c>
      <c r="P68" s="44"/>
    </row>
    <row r="69" spans="1:16" ht="16.5" customHeight="1" thickBot="1" x14ac:dyDescent="0.3">
      <c r="A69" s="44"/>
      <c r="B69" s="385">
        <v>27</v>
      </c>
      <c r="C69" s="422" t="s">
        <v>691</v>
      </c>
      <c r="D69" s="71" t="s">
        <v>203</v>
      </c>
      <c r="E69" s="245" t="s">
        <v>346</v>
      </c>
      <c r="F69" s="250" t="s">
        <v>204</v>
      </c>
      <c r="G69" s="264">
        <v>1313</v>
      </c>
      <c r="H69" s="264">
        <v>1048</v>
      </c>
      <c r="I69" s="264">
        <v>1313</v>
      </c>
      <c r="J69" s="266">
        <v>1994</v>
      </c>
      <c r="K69" s="266">
        <v>1994</v>
      </c>
      <c r="L69" s="266">
        <v>1316</v>
      </c>
      <c r="M69" s="266">
        <v>1316</v>
      </c>
      <c r="N69" s="266">
        <v>1316</v>
      </c>
      <c r="O69" s="253" t="s">
        <v>6</v>
      </c>
      <c r="P69" s="44"/>
    </row>
    <row r="70" spans="1:16" ht="15.75" customHeight="1" thickBot="1" x14ac:dyDescent="0.3">
      <c r="A70" s="44"/>
      <c r="B70" s="387"/>
      <c r="C70" s="423"/>
      <c r="D70" s="53" t="s">
        <v>347</v>
      </c>
      <c r="E70" s="247" t="s">
        <v>573</v>
      </c>
      <c r="F70" s="246" t="s">
        <v>211</v>
      </c>
      <c r="G70" s="264">
        <v>778</v>
      </c>
      <c r="H70" s="264">
        <v>622</v>
      </c>
      <c r="I70" s="264">
        <v>778</v>
      </c>
      <c r="J70" s="264">
        <v>1178</v>
      </c>
      <c r="K70" s="264">
        <v>1178</v>
      </c>
      <c r="L70" s="264">
        <v>780</v>
      </c>
      <c r="M70" s="264">
        <v>779</v>
      </c>
      <c r="N70" s="264">
        <v>779</v>
      </c>
      <c r="O70" s="253" t="s">
        <v>6</v>
      </c>
      <c r="P70" s="44"/>
    </row>
    <row r="71" spans="1:16" ht="15.75" customHeight="1" thickBot="1" x14ac:dyDescent="0.3">
      <c r="A71" s="44"/>
      <c r="B71" s="385">
        <v>28</v>
      </c>
      <c r="C71" s="422" t="s">
        <v>692</v>
      </c>
      <c r="D71" s="71" t="s">
        <v>203</v>
      </c>
      <c r="E71" s="245" t="s">
        <v>346</v>
      </c>
      <c r="F71" s="250" t="s">
        <v>204</v>
      </c>
      <c r="G71" s="263">
        <v>1798</v>
      </c>
      <c r="H71" s="263">
        <v>1437</v>
      </c>
      <c r="I71" s="263">
        <v>1798</v>
      </c>
      <c r="J71" s="263">
        <v>2697</v>
      </c>
      <c r="K71" s="263">
        <v>2697</v>
      </c>
      <c r="L71" s="263">
        <v>1343</v>
      </c>
      <c r="M71" s="263">
        <v>1344</v>
      </c>
      <c r="N71" s="263">
        <v>1344</v>
      </c>
      <c r="O71" s="253" t="s">
        <v>6</v>
      </c>
      <c r="P71" s="44"/>
    </row>
    <row r="72" spans="1:16" ht="15.75" customHeight="1" thickBot="1" x14ac:dyDescent="0.3">
      <c r="A72" s="44"/>
      <c r="B72" s="387"/>
      <c r="C72" s="423"/>
      <c r="D72" s="53" t="s">
        <v>347</v>
      </c>
      <c r="E72" s="247" t="s">
        <v>573</v>
      </c>
      <c r="F72" s="246" t="s">
        <v>211</v>
      </c>
      <c r="G72" s="264">
        <v>1065</v>
      </c>
      <c r="H72" s="263">
        <v>850</v>
      </c>
      <c r="I72" s="264">
        <v>1065</v>
      </c>
      <c r="J72" s="264">
        <v>1598</v>
      </c>
      <c r="K72" s="264">
        <v>1598</v>
      </c>
      <c r="L72" s="264">
        <v>794</v>
      </c>
      <c r="M72" s="263">
        <v>794</v>
      </c>
      <c r="N72" s="263">
        <v>794</v>
      </c>
      <c r="O72" s="253" t="s">
        <v>6</v>
      </c>
      <c r="P72" s="44"/>
    </row>
    <row r="73" spans="1:16" ht="15.75" customHeight="1" thickBot="1" x14ac:dyDescent="0.3">
      <c r="A73" s="44"/>
      <c r="B73" s="385">
        <v>29</v>
      </c>
      <c r="C73" s="422" t="s">
        <v>693</v>
      </c>
      <c r="D73" s="71" t="s">
        <v>203</v>
      </c>
      <c r="E73" s="245" t="s">
        <v>346</v>
      </c>
      <c r="F73" s="250" t="s">
        <v>204</v>
      </c>
      <c r="G73" s="264">
        <v>1603</v>
      </c>
      <c r="H73" s="264">
        <v>1280</v>
      </c>
      <c r="I73" s="264">
        <v>1603</v>
      </c>
      <c r="J73" s="266">
        <v>2438</v>
      </c>
      <c r="K73" s="266">
        <v>2438</v>
      </c>
      <c r="L73" s="266">
        <v>1608</v>
      </c>
      <c r="M73" s="266">
        <v>1608</v>
      </c>
      <c r="N73" s="266">
        <v>1608</v>
      </c>
      <c r="O73" s="253" t="s">
        <v>6</v>
      </c>
      <c r="P73" s="44"/>
    </row>
    <row r="74" spans="1:16" ht="15.75" customHeight="1" thickBot="1" x14ac:dyDescent="0.3">
      <c r="A74" s="44"/>
      <c r="B74" s="387"/>
      <c r="C74" s="423"/>
      <c r="D74" s="53" t="s">
        <v>347</v>
      </c>
      <c r="E74" s="247" t="s">
        <v>573</v>
      </c>
      <c r="F74" s="246" t="s">
        <v>211</v>
      </c>
      <c r="G74" s="264">
        <v>948</v>
      </c>
      <c r="H74" s="264">
        <v>756</v>
      </c>
      <c r="I74" s="264">
        <v>948</v>
      </c>
      <c r="J74" s="264">
        <v>1442</v>
      </c>
      <c r="K74" s="264">
        <v>1442</v>
      </c>
      <c r="L74" s="264">
        <v>951</v>
      </c>
      <c r="M74" s="264">
        <v>949</v>
      </c>
      <c r="N74" s="264">
        <v>949</v>
      </c>
      <c r="O74" s="253" t="s">
        <v>6</v>
      </c>
      <c r="P74" s="44"/>
    </row>
    <row r="75" spans="1:16" ht="15.75" customHeight="1" thickBot="1" x14ac:dyDescent="0.3">
      <c r="A75" s="44"/>
      <c r="B75" s="385">
        <v>30</v>
      </c>
      <c r="C75" s="422" t="s">
        <v>694</v>
      </c>
      <c r="D75" s="71" t="s">
        <v>203</v>
      </c>
      <c r="E75" s="245" t="s">
        <v>346</v>
      </c>
      <c r="F75" s="250" t="s">
        <v>204</v>
      </c>
      <c r="G75" s="263">
        <v>2193</v>
      </c>
      <c r="H75" s="263">
        <v>1752</v>
      </c>
      <c r="I75" s="263">
        <v>2193</v>
      </c>
      <c r="J75" s="263">
        <v>3289</v>
      </c>
      <c r="K75" s="263">
        <v>3289</v>
      </c>
      <c r="L75" s="263">
        <v>1642</v>
      </c>
      <c r="M75" s="263">
        <v>1640</v>
      </c>
      <c r="N75" s="263">
        <v>1640</v>
      </c>
      <c r="O75" s="253" t="s">
        <v>6</v>
      </c>
      <c r="P75" s="44"/>
    </row>
    <row r="76" spans="1:16" ht="15.75" customHeight="1" thickBot="1" x14ac:dyDescent="0.3">
      <c r="A76" s="44"/>
      <c r="B76" s="387"/>
      <c r="C76" s="423"/>
      <c r="D76" s="53" t="s">
        <v>347</v>
      </c>
      <c r="E76" s="247" t="s">
        <v>573</v>
      </c>
      <c r="F76" s="246" t="s">
        <v>211</v>
      </c>
      <c r="G76" s="264">
        <v>1298</v>
      </c>
      <c r="H76" s="263">
        <v>1037</v>
      </c>
      <c r="I76" s="264">
        <v>1298</v>
      </c>
      <c r="J76" s="264">
        <v>1947</v>
      </c>
      <c r="K76" s="264">
        <v>1947</v>
      </c>
      <c r="L76" s="264">
        <v>970</v>
      </c>
      <c r="M76" s="263">
        <v>969</v>
      </c>
      <c r="N76" s="263">
        <v>969</v>
      </c>
      <c r="O76" s="253" t="s">
        <v>6</v>
      </c>
      <c r="P76" s="44"/>
    </row>
    <row r="77" spans="1:16" ht="15.75" customHeight="1" thickBot="1" x14ac:dyDescent="0.3">
      <c r="A77" s="44"/>
      <c r="B77" s="385">
        <v>31</v>
      </c>
      <c r="C77" s="422" t="s">
        <v>695</v>
      </c>
      <c r="D77" s="71" t="s">
        <v>203</v>
      </c>
      <c r="E77" s="245" t="s">
        <v>346</v>
      </c>
      <c r="F77" s="250" t="s">
        <v>204</v>
      </c>
      <c r="G77" s="264">
        <v>1894</v>
      </c>
      <c r="H77" s="264">
        <v>1512</v>
      </c>
      <c r="I77" s="264">
        <v>1894</v>
      </c>
      <c r="J77" s="266">
        <v>2880</v>
      </c>
      <c r="K77" s="266">
        <v>2880</v>
      </c>
      <c r="L77" s="266">
        <v>1900</v>
      </c>
      <c r="M77" s="266">
        <v>1899</v>
      </c>
      <c r="N77" s="266">
        <v>1899</v>
      </c>
      <c r="O77" s="253" t="s">
        <v>6</v>
      </c>
      <c r="P77" s="44"/>
    </row>
    <row r="78" spans="1:16" ht="15.75" customHeight="1" thickBot="1" x14ac:dyDescent="0.3">
      <c r="A78" s="44"/>
      <c r="B78" s="387"/>
      <c r="C78" s="423"/>
      <c r="D78" s="53" t="s">
        <v>347</v>
      </c>
      <c r="E78" s="247" t="s">
        <v>573</v>
      </c>
      <c r="F78" s="246" t="s">
        <v>211</v>
      </c>
      <c r="G78" s="264">
        <v>1122</v>
      </c>
      <c r="H78" s="264">
        <v>896</v>
      </c>
      <c r="I78" s="264">
        <v>1122</v>
      </c>
      <c r="J78" s="264">
        <v>1702</v>
      </c>
      <c r="K78" s="264">
        <v>1702</v>
      </c>
      <c r="L78" s="264">
        <v>1122</v>
      </c>
      <c r="M78" s="264">
        <v>1122</v>
      </c>
      <c r="N78" s="264">
        <v>1122</v>
      </c>
      <c r="O78" s="253" t="s">
        <v>6</v>
      </c>
      <c r="P78" s="44"/>
    </row>
    <row r="79" spans="1:16" ht="15.75" customHeight="1" thickBot="1" x14ac:dyDescent="0.3">
      <c r="A79" s="44"/>
      <c r="B79" s="385">
        <v>32</v>
      </c>
      <c r="C79" s="422" t="s">
        <v>696</v>
      </c>
      <c r="D79" s="71" t="s">
        <v>203</v>
      </c>
      <c r="E79" s="245" t="s">
        <v>346</v>
      </c>
      <c r="F79" s="250" t="s">
        <v>204</v>
      </c>
      <c r="G79" s="263">
        <v>2593</v>
      </c>
      <c r="H79" s="263">
        <v>2069</v>
      </c>
      <c r="I79" s="263">
        <v>2593</v>
      </c>
      <c r="J79" s="263">
        <v>3889</v>
      </c>
      <c r="K79" s="263">
        <v>3889</v>
      </c>
      <c r="L79" s="263">
        <v>1938</v>
      </c>
      <c r="M79" s="263">
        <v>1937</v>
      </c>
      <c r="N79" s="263">
        <v>1937</v>
      </c>
      <c r="O79" s="253" t="s">
        <v>6</v>
      </c>
      <c r="P79" s="44"/>
    </row>
    <row r="80" spans="1:16" ht="15.75" customHeight="1" thickBot="1" x14ac:dyDescent="0.3">
      <c r="A80" s="44"/>
      <c r="B80" s="387"/>
      <c r="C80" s="423"/>
      <c r="D80" s="53" t="s">
        <v>347</v>
      </c>
      <c r="E80" s="247" t="s">
        <v>573</v>
      </c>
      <c r="F80" s="246" t="s">
        <v>211</v>
      </c>
      <c r="G80" s="264">
        <v>1534</v>
      </c>
      <c r="H80" s="263">
        <v>1226</v>
      </c>
      <c r="I80" s="264">
        <v>1534</v>
      </c>
      <c r="J80" s="264">
        <v>2302</v>
      </c>
      <c r="K80" s="264">
        <v>2302</v>
      </c>
      <c r="L80" s="264">
        <v>1145</v>
      </c>
      <c r="M80" s="263">
        <v>1145</v>
      </c>
      <c r="N80" s="263">
        <v>1145</v>
      </c>
      <c r="O80" s="253" t="s">
        <v>6</v>
      </c>
      <c r="P80" s="44"/>
    </row>
    <row r="81" spans="1:16" ht="15.75" customHeight="1" thickBot="1" x14ac:dyDescent="0.3">
      <c r="A81" s="44"/>
      <c r="B81" s="385">
        <v>33</v>
      </c>
      <c r="C81" s="422" t="s">
        <v>697</v>
      </c>
      <c r="D81" s="71" t="s">
        <v>203</v>
      </c>
      <c r="E81" s="245" t="s">
        <v>346</v>
      </c>
      <c r="F81" s="250" t="s">
        <v>204</v>
      </c>
      <c r="G81" s="264">
        <v>2185</v>
      </c>
      <c r="H81" s="264">
        <v>1746</v>
      </c>
      <c r="I81" s="264">
        <v>2185</v>
      </c>
      <c r="J81" s="266">
        <v>3324</v>
      </c>
      <c r="K81" s="266">
        <v>3324</v>
      </c>
      <c r="L81" s="266">
        <v>2194</v>
      </c>
      <c r="M81" s="266">
        <v>2192</v>
      </c>
      <c r="N81" s="266">
        <v>2192</v>
      </c>
      <c r="O81" s="253" t="s">
        <v>6</v>
      </c>
      <c r="P81" s="44"/>
    </row>
    <row r="82" spans="1:16" ht="17.25" thickBot="1" x14ac:dyDescent="0.3">
      <c r="A82" s="44"/>
      <c r="B82" s="387"/>
      <c r="C82" s="423"/>
      <c r="D82" s="53" t="s">
        <v>347</v>
      </c>
      <c r="E82" s="247" t="s">
        <v>573</v>
      </c>
      <c r="F82" s="246" t="s">
        <v>211</v>
      </c>
      <c r="G82" s="264">
        <v>1293</v>
      </c>
      <c r="H82" s="264">
        <v>1033</v>
      </c>
      <c r="I82" s="264">
        <v>1293</v>
      </c>
      <c r="J82" s="264">
        <v>1964</v>
      </c>
      <c r="K82" s="264">
        <v>1964</v>
      </c>
      <c r="L82" s="264">
        <v>1295</v>
      </c>
      <c r="M82" s="264">
        <v>1294</v>
      </c>
      <c r="N82" s="264">
        <v>1294</v>
      </c>
      <c r="O82" s="253" t="s">
        <v>6</v>
      </c>
      <c r="P82" s="44"/>
    </row>
    <row r="83" spans="1:16" ht="15" customHeight="1" thickBot="1" x14ac:dyDescent="0.3">
      <c r="A83" s="44"/>
      <c r="B83" s="385">
        <v>34</v>
      </c>
      <c r="C83" s="422" t="s">
        <v>698</v>
      </c>
      <c r="D83" s="71" t="s">
        <v>203</v>
      </c>
      <c r="E83" s="245" t="s">
        <v>346</v>
      </c>
      <c r="F83" s="250" t="s">
        <v>204</v>
      </c>
      <c r="G83" s="263">
        <v>2992</v>
      </c>
      <c r="H83" s="263">
        <v>2389</v>
      </c>
      <c r="I83" s="263">
        <v>2992</v>
      </c>
      <c r="J83" s="263">
        <v>4488</v>
      </c>
      <c r="K83" s="263">
        <v>4488</v>
      </c>
      <c r="L83" s="263">
        <v>2239</v>
      </c>
      <c r="M83" s="263">
        <v>2237</v>
      </c>
      <c r="N83" s="263">
        <v>2237</v>
      </c>
      <c r="O83" s="253" t="s">
        <v>6</v>
      </c>
      <c r="P83" s="44"/>
    </row>
    <row r="84" spans="1:16" ht="17.25" thickBot="1" x14ac:dyDescent="0.3">
      <c r="A84" s="44"/>
      <c r="B84" s="387"/>
      <c r="C84" s="423"/>
      <c r="D84" s="53" t="s">
        <v>347</v>
      </c>
      <c r="E84" s="247" t="s">
        <v>573</v>
      </c>
      <c r="F84" s="246" t="s">
        <v>211</v>
      </c>
      <c r="G84" s="264">
        <v>1769</v>
      </c>
      <c r="H84" s="263">
        <v>1413</v>
      </c>
      <c r="I84" s="264">
        <v>1769</v>
      </c>
      <c r="J84" s="264">
        <v>2654</v>
      </c>
      <c r="K84" s="264">
        <v>2654</v>
      </c>
      <c r="L84" s="264">
        <v>1321</v>
      </c>
      <c r="M84" s="263">
        <v>1321</v>
      </c>
      <c r="N84" s="263">
        <v>1321</v>
      </c>
      <c r="O84" s="253" t="s">
        <v>6</v>
      </c>
      <c r="P84" s="44"/>
    </row>
    <row r="85" spans="1:16" ht="15.75" customHeight="1" thickBot="1" x14ac:dyDescent="0.3">
      <c r="A85" s="44"/>
      <c r="B85" s="385">
        <v>35</v>
      </c>
      <c r="C85" s="422" t="s">
        <v>699</v>
      </c>
      <c r="D85" s="71" t="s">
        <v>203</v>
      </c>
      <c r="E85" s="245" t="s">
        <v>346</v>
      </c>
      <c r="F85" s="250" t="s">
        <v>204</v>
      </c>
      <c r="G85" s="264">
        <v>2475</v>
      </c>
      <c r="H85" s="264">
        <v>1977</v>
      </c>
      <c r="I85" s="264">
        <v>2475</v>
      </c>
      <c r="J85" s="266">
        <v>3767</v>
      </c>
      <c r="K85" s="266">
        <v>3767</v>
      </c>
      <c r="L85" s="266">
        <v>2485</v>
      </c>
      <c r="M85" s="266">
        <v>2483</v>
      </c>
      <c r="N85" s="266">
        <v>2483</v>
      </c>
      <c r="O85" s="253" t="s">
        <v>6</v>
      </c>
      <c r="P85" s="44"/>
    </row>
    <row r="86" spans="1:16" ht="17.25" thickBot="1" x14ac:dyDescent="0.3">
      <c r="A86" s="44"/>
      <c r="B86" s="387"/>
      <c r="C86" s="423"/>
      <c r="D86" s="53" t="s">
        <v>347</v>
      </c>
      <c r="E86" s="247" t="s">
        <v>573</v>
      </c>
      <c r="F86" s="246" t="s">
        <v>211</v>
      </c>
      <c r="G86" s="264">
        <v>1462</v>
      </c>
      <c r="H86" s="264">
        <v>1169</v>
      </c>
      <c r="I86" s="264">
        <v>1462</v>
      </c>
      <c r="J86" s="264">
        <v>2223</v>
      </c>
      <c r="K86" s="264">
        <v>2223</v>
      </c>
      <c r="L86" s="264">
        <v>1467</v>
      </c>
      <c r="M86" s="264">
        <v>1467</v>
      </c>
      <c r="N86" s="264">
        <v>1467</v>
      </c>
      <c r="O86" s="253" t="s">
        <v>6</v>
      </c>
      <c r="P86" s="44"/>
    </row>
    <row r="87" spans="1:16" ht="15" customHeight="1" thickBot="1" x14ac:dyDescent="0.3">
      <c r="A87" s="44"/>
      <c r="B87" s="385">
        <v>36</v>
      </c>
      <c r="C87" s="422" t="s">
        <v>700</v>
      </c>
      <c r="D87" s="71" t="s">
        <v>203</v>
      </c>
      <c r="E87" s="245" t="s">
        <v>346</v>
      </c>
      <c r="F87" s="250" t="s">
        <v>204</v>
      </c>
      <c r="G87" s="263">
        <v>3390</v>
      </c>
      <c r="H87" s="263">
        <v>2706</v>
      </c>
      <c r="I87" s="263">
        <v>3390</v>
      </c>
      <c r="J87" s="263">
        <v>5085</v>
      </c>
      <c r="K87" s="263">
        <v>5085</v>
      </c>
      <c r="L87" s="263">
        <v>2534</v>
      </c>
      <c r="M87" s="263">
        <v>2534</v>
      </c>
      <c r="N87" s="263">
        <v>2534</v>
      </c>
      <c r="O87" s="253" t="s">
        <v>6</v>
      </c>
      <c r="P87" s="44"/>
    </row>
    <row r="88" spans="1:16" ht="17.25" thickBot="1" x14ac:dyDescent="0.3">
      <c r="A88" s="44"/>
      <c r="B88" s="387"/>
      <c r="C88" s="423"/>
      <c r="D88" s="53" t="s">
        <v>347</v>
      </c>
      <c r="E88" s="247" t="s">
        <v>573</v>
      </c>
      <c r="F88" s="246" t="s">
        <v>211</v>
      </c>
      <c r="G88" s="264">
        <v>2000</v>
      </c>
      <c r="H88" s="263">
        <v>1596</v>
      </c>
      <c r="I88" s="264">
        <v>2000</v>
      </c>
      <c r="J88" s="264">
        <v>3000</v>
      </c>
      <c r="K88" s="264">
        <v>3000</v>
      </c>
      <c r="L88" s="264">
        <v>1498</v>
      </c>
      <c r="M88" s="263">
        <v>1497</v>
      </c>
      <c r="N88" s="263">
        <v>1497</v>
      </c>
      <c r="O88" s="253" t="s">
        <v>6</v>
      </c>
      <c r="P88" s="44"/>
    </row>
    <row r="89" spans="1:16" ht="15.75" customHeight="1" thickBot="1" x14ac:dyDescent="0.3">
      <c r="A89" s="44"/>
      <c r="B89" s="385">
        <v>37</v>
      </c>
      <c r="C89" s="422" t="s">
        <v>701</v>
      </c>
      <c r="D89" s="71" t="s">
        <v>203</v>
      </c>
      <c r="E89" s="245" t="s">
        <v>346</v>
      </c>
      <c r="F89" s="250" t="s">
        <v>204</v>
      </c>
      <c r="G89" s="264">
        <v>1603</v>
      </c>
      <c r="H89" s="264">
        <v>1280</v>
      </c>
      <c r="I89" s="264">
        <v>1603</v>
      </c>
      <c r="J89" s="266">
        <v>2438</v>
      </c>
      <c r="K89" s="266">
        <v>2438</v>
      </c>
      <c r="L89" s="266">
        <v>1608</v>
      </c>
      <c r="M89" s="266">
        <v>1608</v>
      </c>
      <c r="N89" s="266">
        <v>1608</v>
      </c>
      <c r="O89" s="253" t="s">
        <v>6</v>
      </c>
      <c r="P89" s="44"/>
    </row>
    <row r="90" spans="1:16" ht="17.25" thickBot="1" x14ac:dyDescent="0.3">
      <c r="A90" s="44"/>
      <c r="B90" s="387"/>
      <c r="C90" s="423"/>
      <c r="D90" s="53" t="s">
        <v>347</v>
      </c>
      <c r="E90" s="247" t="s">
        <v>573</v>
      </c>
      <c r="F90" s="246" t="s">
        <v>211</v>
      </c>
      <c r="G90" s="264">
        <v>948</v>
      </c>
      <c r="H90" s="264">
        <v>756</v>
      </c>
      <c r="I90" s="264">
        <v>948</v>
      </c>
      <c r="J90" s="264">
        <v>1442</v>
      </c>
      <c r="K90" s="264">
        <v>1442</v>
      </c>
      <c r="L90" s="264">
        <v>951</v>
      </c>
      <c r="M90" s="264">
        <v>949</v>
      </c>
      <c r="N90" s="264">
        <v>949</v>
      </c>
      <c r="O90" s="253" t="s">
        <v>6</v>
      </c>
      <c r="P90" s="44"/>
    </row>
    <row r="91" spans="1:16" ht="15" customHeight="1" thickBot="1" x14ac:dyDescent="0.3">
      <c r="A91" s="44"/>
      <c r="B91" s="385">
        <v>38</v>
      </c>
      <c r="C91" s="422" t="s">
        <v>702</v>
      </c>
      <c r="D91" s="71" t="s">
        <v>203</v>
      </c>
      <c r="E91" s="245" t="s">
        <v>346</v>
      </c>
      <c r="F91" s="250" t="s">
        <v>204</v>
      </c>
      <c r="G91" s="263">
        <v>2193</v>
      </c>
      <c r="H91" s="263">
        <v>1752</v>
      </c>
      <c r="I91" s="263">
        <v>2193</v>
      </c>
      <c r="J91" s="263">
        <v>3289</v>
      </c>
      <c r="K91" s="263">
        <v>3289</v>
      </c>
      <c r="L91" s="263">
        <v>1642</v>
      </c>
      <c r="M91" s="263">
        <v>1640</v>
      </c>
      <c r="N91" s="263">
        <v>1640</v>
      </c>
      <c r="O91" s="253" t="s">
        <v>6</v>
      </c>
      <c r="P91" s="44"/>
    </row>
    <row r="92" spans="1:16" ht="17.25" thickBot="1" x14ac:dyDescent="0.3">
      <c r="A92" s="44"/>
      <c r="B92" s="387"/>
      <c r="C92" s="423"/>
      <c r="D92" s="53" t="s">
        <v>347</v>
      </c>
      <c r="E92" s="247" t="s">
        <v>573</v>
      </c>
      <c r="F92" s="246" t="s">
        <v>211</v>
      </c>
      <c r="G92" s="264">
        <v>1298</v>
      </c>
      <c r="H92" s="263">
        <v>1037</v>
      </c>
      <c r="I92" s="264">
        <v>1298</v>
      </c>
      <c r="J92" s="264">
        <v>1947</v>
      </c>
      <c r="K92" s="264">
        <v>1947</v>
      </c>
      <c r="L92" s="264">
        <v>970</v>
      </c>
      <c r="M92" s="263">
        <v>969</v>
      </c>
      <c r="N92" s="263">
        <v>969</v>
      </c>
      <c r="O92" s="253" t="s">
        <v>6</v>
      </c>
      <c r="P92" s="44"/>
    </row>
    <row r="93" spans="1:16" ht="15.75" customHeight="1" thickBot="1" x14ac:dyDescent="0.3">
      <c r="A93" s="44"/>
      <c r="B93" s="385">
        <v>39</v>
      </c>
      <c r="C93" s="422" t="s">
        <v>703</v>
      </c>
      <c r="D93" s="71" t="s">
        <v>203</v>
      </c>
      <c r="E93" s="245" t="s">
        <v>346</v>
      </c>
      <c r="F93" s="250" t="s">
        <v>204</v>
      </c>
      <c r="G93" s="264">
        <v>1894</v>
      </c>
      <c r="H93" s="264">
        <v>1512</v>
      </c>
      <c r="I93" s="264">
        <v>1894</v>
      </c>
      <c r="J93" s="266">
        <v>2880</v>
      </c>
      <c r="K93" s="266">
        <v>2880</v>
      </c>
      <c r="L93" s="266">
        <v>1900</v>
      </c>
      <c r="M93" s="266">
        <v>1899</v>
      </c>
      <c r="N93" s="266">
        <v>1899</v>
      </c>
      <c r="O93" s="253" t="s">
        <v>6</v>
      </c>
      <c r="P93" s="44"/>
    </row>
    <row r="94" spans="1:16" ht="17.25" thickBot="1" x14ac:dyDescent="0.3">
      <c r="A94" s="44"/>
      <c r="B94" s="387"/>
      <c r="C94" s="423"/>
      <c r="D94" s="53" t="s">
        <v>347</v>
      </c>
      <c r="E94" s="247" t="s">
        <v>573</v>
      </c>
      <c r="F94" s="246" t="s">
        <v>211</v>
      </c>
      <c r="G94" s="264">
        <v>1122</v>
      </c>
      <c r="H94" s="264">
        <v>896</v>
      </c>
      <c r="I94" s="264">
        <v>1122</v>
      </c>
      <c r="J94" s="264">
        <v>1702</v>
      </c>
      <c r="K94" s="264">
        <v>1702</v>
      </c>
      <c r="L94" s="264">
        <v>1122</v>
      </c>
      <c r="M94" s="264">
        <v>1122</v>
      </c>
      <c r="N94" s="264">
        <v>1122</v>
      </c>
      <c r="O94" s="253" t="s">
        <v>6</v>
      </c>
      <c r="P94" s="44"/>
    </row>
    <row r="95" spans="1:16" ht="15" customHeight="1" thickBot="1" x14ac:dyDescent="0.3">
      <c r="A95" s="44"/>
      <c r="B95" s="385">
        <v>40</v>
      </c>
      <c r="C95" s="422" t="s">
        <v>704</v>
      </c>
      <c r="D95" s="71" t="s">
        <v>203</v>
      </c>
      <c r="E95" s="245" t="s">
        <v>346</v>
      </c>
      <c r="F95" s="250" t="s">
        <v>204</v>
      </c>
      <c r="G95" s="263">
        <v>2593</v>
      </c>
      <c r="H95" s="263">
        <v>2071</v>
      </c>
      <c r="I95" s="263">
        <v>2593</v>
      </c>
      <c r="J95" s="263">
        <v>3889</v>
      </c>
      <c r="K95" s="263">
        <v>3889</v>
      </c>
      <c r="L95" s="263">
        <v>1938</v>
      </c>
      <c r="M95" s="263">
        <v>1937</v>
      </c>
      <c r="N95" s="263">
        <v>1937</v>
      </c>
      <c r="O95" s="253" t="s">
        <v>6</v>
      </c>
      <c r="P95" s="44"/>
    </row>
    <row r="96" spans="1:16" ht="17.25" thickBot="1" x14ac:dyDescent="0.3">
      <c r="A96" s="44"/>
      <c r="B96" s="387"/>
      <c r="C96" s="423"/>
      <c r="D96" s="53" t="s">
        <v>347</v>
      </c>
      <c r="E96" s="247" t="s">
        <v>573</v>
      </c>
      <c r="F96" s="246" t="s">
        <v>211</v>
      </c>
      <c r="G96" s="264">
        <v>1532</v>
      </c>
      <c r="H96" s="263">
        <v>1226</v>
      </c>
      <c r="I96" s="264">
        <v>1532</v>
      </c>
      <c r="J96" s="264">
        <v>2298</v>
      </c>
      <c r="K96" s="264">
        <v>2298</v>
      </c>
      <c r="L96" s="264">
        <v>1144</v>
      </c>
      <c r="M96" s="263">
        <v>1144</v>
      </c>
      <c r="N96" s="263">
        <v>1144</v>
      </c>
      <c r="O96" s="253" t="s">
        <v>6</v>
      </c>
      <c r="P96" s="44"/>
    </row>
    <row r="97" spans="1:16" ht="15.75" customHeight="1" thickBot="1" x14ac:dyDescent="0.3">
      <c r="A97" s="44"/>
      <c r="B97" s="385">
        <v>41</v>
      </c>
      <c r="C97" s="422" t="s">
        <v>705</v>
      </c>
      <c r="D97" s="71" t="s">
        <v>203</v>
      </c>
      <c r="E97" s="245" t="s">
        <v>346</v>
      </c>
      <c r="F97" s="250" t="s">
        <v>204</v>
      </c>
      <c r="G97" s="264">
        <v>2185</v>
      </c>
      <c r="H97" s="264">
        <v>1746</v>
      </c>
      <c r="I97" s="264">
        <v>2185</v>
      </c>
      <c r="J97" s="266">
        <v>3324</v>
      </c>
      <c r="K97" s="266">
        <v>3324</v>
      </c>
      <c r="L97" s="266">
        <v>2194</v>
      </c>
      <c r="M97" s="266">
        <v>2192</v>
      </c>
      <c r="N97" s="266">
        <v>2192</v>
      </c>
      <c r="O97" s="253" t="s">
        <v>6</v>
      </c>
      <c r="P97" s="44"/>
    </row>
    <row r="98" spans="1:16" ht="17.25" thickBot="1" x14ac:dyDescent="0.3">
      <c r="A98" s="44"/>
      <c r="B98" s="387"/>
      <c r="C98" s="423"/>
      <c r="D98" s="53" t="s">
        <v>347</v>
      </c>
      <c r="E98" s="247" t="s">
        <v>573</v>
      </c>
      <c r="F98" s="246" t="s">
        <v>211</v>
      </c>
      <c r="G98" s="264">
        <v>1293</v>
      </c>
      <c r="H98" s="264">
        <v>1033</v>
      </c>
      <c r="I98" s="264">
        <v>1293</v>
      </c>
      <c r="J98" s="264">
        <v>1964</v>
      </c>
      <c r="K98" s="264">
        <v>1964</v>
      </c>
      <c r="L98" s="264">
        <v>1295</v>
      </c>
      <c r="M98" s="264">
        <v>1294</v>
      </c>
      <c r="N98" s="264">
        <v>1294</v>
      </c>
      <c r="O98" s="253" t="s">
        <v>6</v>
      </c>
      <c r="P98" s="44"/>
    </row>
    <row r="99" spans="1:16" ht="15" customHeight="1" thickBot="1" x14ac:dyDescent="0.3">
      <c r="A99" s="44"/>
      <c r="B99" s="385">
        <v>42</v>
      </c>
      <c r="C99" s="422" t="s">
        <v>706</v>
      </c>
      <c r="D99" s="71" t="s">
        <v>203</v>
      </c>
      <c r="E99" s="245" t="s">
        <v>346</v>
      </c>
      <c r="F99" s="250" t="s">
        <v>204</v>
      </c>
      <c r="G99" s="263">
        <v>2992</v>
      </c>
      <c r="H99" s="263">
        <v>2389</v>
      </c>
      <c r="I99" s="263">
        <v>2992</v>
      </c>
      <c r="J99" s="263">
        <v>4488</v>
      </c>
      <c r="K99" s="263">
        <v>4488</v>
      </c>
      <c r="L99" s="263">
        <v>2239</v>
      </c>
      <c r="M99" s="263">
        <v>2237</v>
      </c>
      <c r="N99" s="263">
        <v>2237</v>
      </c>
      <c r="O99" s="253" t="s">
        <v>6</v>
      </c>
      <c r="P99" s="44"/>
    </row>
    <row r="100" spans="1:16" ht="17.25" thickBot="1" x14ac:dyDescent="0.3">
      <c r="A100" s="44"/>
      <c r="B100" s="387"/>
      <c r="C100" s="423"/>
      <c r="D100" s="53" t="s">
        <v>347</v>
      </c>
      <c r="E100" s="247" t="s">
        <v>573</v>
      </c>
      <c r="F100" s="246" t="s">
        <v>211</v>
      </c>
      <c r="G100" s="264">
        <v>1769</v>
      </c>
      <c r="H100" s="263">
        <v>1413</v>
      </c>
      <c r="I100" s="264">
        <v>1769</v>
      </c>
      <c r="J100" s="264">
        <v>2654</v>
      </c>
      <c r="K100" s="264">
        <v>2654</v>
      </c>
      <c r="L100" s="264">
        <v>1321</v>
      </c>
      <c r="M100" s="263">
        <v>1321</v>
      </c>
      <c r="N100" s="263">
        <v>1321</v>
      </c>
      <c r="O100" s="253" t="s">
        <v>6</v>
      </c>
      <c r="P100" s="44"/>
    </row>
    <row r="101" spans="1:16" ht="15.75" customHeight="1" thickBot="1" x14ac:dyDescent="0.3">
      <c r="A101" s="44"/>
      <c r="B101" s="385">
        <v>43</v>
      </c>
      <c r="C101" s="422" t="s">
        <v>707</v>
      </c>
      <c r="D101" s="71" t="s">
        <v>203</v>
      </c>
      <c r="E101" s="245" t="s">
        <v>346</v>
      </c>
      <c r="F101" s="250" t="s">
        <v>204</v>
      </c>
      <c r="G101" s="264">
        <v>2475</v>
      </c>
      <c r="H101" s="264">
        <v>1977</v>
      </c>
      <c r="I101" s="264">
        <v>2475</v>
      </c>
      <c r="J101" s="266">
        <v>3767</v>
      </c>
      <c r="K101" s="266">
        <v>3767</v>
      </c>
      <c r="L101" s="266">
        <v>2485</v>
      </c>
      <c r="M101" s="266">
        <v>2483</v>
      </c>
      <c r="N101" s="266">
        <v>2483</v>
      </c>
      <c r="O101" s="253" t="s">
        <v>6</v>
      </c>
      <c r="P101" s="44"/>
    </row>
    <row r="102" spans="1:16" ht="17.25" thickBot="1" x14ac:dyDescent="0.3">
      <c r="A102" s="44"/>
      <c r="B102" s="387"/>
      <c r="C102" s="423"/>
      <c r="D102" s="53" t="s">
        <v>347</v>
      </c>
      <c r="E102" s="247" t="s">
        <v>573</v>
      </c>
      <c r="F102" s="246" t="s">
        <v>211</v>
      </c>
      <c r="G102" s="264">
        <v>1462</v>
      </c>
      <c r="H102" s="264">
        <v>1169</v>
      </c>
      <c r="I102" s="264">
        <v>1462</v>
      </c>
      <c r="J102" s="264">
        <v>2223</v>
      </c>
      <c r="K102" s="264">
        <v>2223</v>
      </c>
      <c r="L102" s="264">
        <v>1467</v>
      </c>
      <c r="M102" s="264">
        <v>1467</v>
      </c>
      <c r="N102" s="264">
        <v>1467</v>
      </c>
      <c r="O102" s="253" t="s">
        <v>6</v>
      </c>
      <c r="P102" s="44"/>
    </row>
    <row r="103" spans="1:16" ht="15" customHeight="1" thickBot="1" x14ac:dyDescent="0.3">
      <c r="A103" s="44"/>
      <c r="B103" s="385">
        <v>44</v>
      </c>
      <c r="C103" s="422" t="s">
        <v>708</v>
      </c>
      <c r="D103" s="71" t="s">
        <v>203</v>
      </c>
      <c r="E103" s="245" t="s">
        <v>346</v>
      </c>
      <c r="F103" s="250" t="s">
        <v>204</v>
      </c>
      <c r="G103" s="263">
        <v>3390</v>
      </c>
      <c r="H103" s="263">
        <v>2706</v>
      </c>
      <c r="I103" s="263">
        <v>3390</v>
      </c>
      <c r="J103" s="263">
        <v>5085</v>
      </c>
      <c r="K103" s="263">
        <v>5085</v>
      </c>
      <c r="L103" s="263">
        <v>2534</v>
      </c>
      <c r="M103" s="263">
        <v>2534</v>
      </c>
      <c r="N103" s="263">
        <v>2534</v>
      </c>
      <c r="O103" s="253" t="s">
        <v>6</v>
      </c>
      <c r="P103" s="44"/>
    </row>
    <row r="104" spans="1:16" ht="17.25" thickBot="1" x14ac:dyDescent="0.3">
      <c r="A104" s="44"/>
      <c r="B104" s="387"/>
      <c r="C104" s="423"/>
      <c r="D104" s="53" t="s">
        <v>347</v>
      </c>
      <c r="E104" s="247" t="s">
        <v>573</v>
      </c>
      <c r="F104" s="246" t="s">
        <v>211</v>
      </c>
      <c r="G104" s="264">
        <v>2000</v>
      </c>
      <c r="H104" s="263">
        <v>1596</v>
      </c>
      <c r="I104" s="264">
        <v>2000</v>
      </c>
      <c r="J104" s="264">
        <v>3000</v>
      </c>
      <c r="K104" s="264">
        <v>3000</v>
      </c>
      <c r="L104" s="264">
        <v>1498</v>
      </c>
      <c r="M104" s="263">
        <v>1497</v>
      </c>
      <c r="N104" s="263">
        <v>1497</v>
      </c>
      <c r="O104" s="253" t="s">
        <v>6</v>
      </c>
      <c r="P104" s="44"/>
    </row>
    <row r="105" spans="1:16" ht="15.75" customHeight="1" thickBot="1" x14ac:dyDescent="0.3">
      <c r="A105" s="44"/>
      <c r="B105" s="385">
        <v>45</v>
      </c>
      <c r="C105" s="422" t="s">
        <v>709</v>
      </c>
      <c r="D105" s="71" t="s">
        <v>203</v>
      </c>
      <c r="E105" s="245" t="s">
        <v>346</v>
      </c>
      <c r="F105" s="250" t="s">
        <v>204</v>
      </c>
      <c r="G105" s="264">
        <v>2767</v>
      </c>
      <c r="H105" s="264">
        <v>2210</v>
      </c>
      <c r="I105" s="264">
        <v>2767</v>
      </c>
      <c r="J105" s="266">
        <v>4209</v>
      </c>
      <c r="K105" s="266">
        <v>4209</v>
      </c>
      <c r="L105" s="266">
        <v>2777</v>
      </c>
      <c r="M105" s="266">
        <v>2775</v>
      </c>
      <c r="N105" s="266">
        <v>2775</v>
      </c>
      <c r="O105" s="253" t="s">
        <v>6</v>
      </c>
      <c r="P105" s="44"/>
    </row>
    <row r="106" spans="1:16" ht="17.25" thickBot="1" x14ac:dyDescent="0.3">
      <c r="A106" s="44"/>
      <c r="B106" s="387"/>
      <c r="C106" s="423"/>
      <c r="D106" s="53" t="s">
        <v>347</v>
      </c>
      <c r="E106" s="247" t="s">
        <v>573</v>
      </c>
      <c r="F106" s="246" t="s">
        <v>211</v>
      </c>
      <c r="G106" s="264">
        <v>1635</v>
      </c>
      <c r="H106" s="264">
        <v>1306</v>
      </c>
      <c r="I106" s="264">
        <v>1635</v>
      </c>
      <c r="J106" s="264">
        <v>2484</v>
      </c>
      <c r="K106" s="264">
        <v>2484</v>
      </c>
      <c r="L106" s="264">
        <v>1641</v>
      </c>
      <c r="M106" s="264">
        <v>1639</v>
      </c>
      <c r="N106" s="264">
        <v>1639</v>
      </c>
      <c r="O106" s="253" t="s">
        <v>6</v>
      </c>
      <c r="P106" s="44"/>
    </row>
    <row r="107" spans="1:16" ht="15" customHeight="1" thickBot="1" x14ac:dyDescent="0.3">
      <c r="A107" s="44"/>
      <c r="B107" s="385">
        <v>46</v>
      </c>
      <c r="C107" s="422" t="s">
        <v>710</v>
      </c>
      <c r="D107" s="71" t="s">
        <v>203</v>
      </c>
      <c r="E107" s="245" t="s">
        <v>346</v>
      </c>
      <c r="F107" s="250" t="s">
        <v>204</v>
      </c>
      <c r="G107" s="263">
        <v>3787</v>
      </c>
      <c r="H107" s="263">
        <v>3023</v>
      </c>
      <c r="I107" s="263">
        <v>3787</v>
      </c>
      <c r="J107" s="263">
        <v>5680</v>
      </c>
      <c r="K107" s="263">
        <v>5680</v>
      </c>
      <c r="L107" s="263">
        <v>2834</v>
      </c>
      <c r="M107" s="263">
        <v>2833</v>
      </c>
      <c r="N107" s="263">
        <v>2833</v>
      </c>
      <c r="O107" s="253" t="s">
        <v>6</v>
      </c>
      <c r="P107" s="44"/>
    </row>
    <row r="108" spans="1:16" ht="17.25" thickBot="1" x14ac:dyDescent="0.3">
      <c r="A108" s="44"/>
      <c r="B108" s="387"/>
      <c r="C108" s="423"/>
      <c r="D108" s="53" t="s">
        <v>347</v>
      </c>
      <c r="E108" s="247" t="s">
        <v>573</v>
      </c>
      <c r="F108" s="246" t="s">
        <v>211</v>
      </c>
      <c r="G108" s="264">
        <v>2237</v>
      </c>
      <c r="H108" s="264">
        <v>1785</v>
      </c>
      <c r="I108" s="264">
        <v>2237</v>
      </c>
      <c r="J108" s="264">
        <v>3355</v>
      </c>
      <c r="K108" s="264">
        <v>3355</v>
      </c>
      <c r="L108" s="264">
        <v>1674</v>
      </c>
      <c r="M108" s="264">
        <v>1674</v>
      </c>
      <c r="N108" s="264">
        <v>1674</v>
      </c>
      <c r="O108" s="253" t="s">
        <v>6</v>
      </c>
      <c r="P108" s="44"/>
    </row>
    <row r="109" spans="1:16" ht="15.75" thickBot="1" x14ac:dyDescent="0.3">
      <c r="A109" s="44"/>
      <c r="B109" s="246">
        <v>47</v>
      </c>
      <c r="C109" s="260" t="s">
        <v>711</v>
      </c>
      <c r="D109" s="53" t="s">
        <v>331</v>
      </c>
      <c r="E109" s="59" t="s">
        <v>211</v>
      </c>
      <c r="F109" s="246" t="s">
        <v>211</v>
      </c>
      <c r="G109" s="264">
        <v>4479</v>
      </c>
      <c r="H109" s="264">
        <v>3575</v>
      </c>
      <c r="I109" s="264">
        <v>4479</v>
      </c>
      <c r="J109" s="264">
        <v>5248</v>
      </c>
      <c r="K109" s="264">
        <v>5248</v>
      </c>
      <c r="L109" s="264">
        <v>3983</v>
      </c>
      <c r="M109" s="264">
        <v>3982</v>
      </c>
      <c r="N109" s="264">
        <v>3982</v>
      </c>
      <c r="O109" s="253" t="s">
        <v>6</v>
      </c>
      <c r="P109" s="44"/>
    </row>
    <row r="110" spans="1:16" x14ac:dyDescent="0.25">
      <c r="A110" s="261"/>
      <c r="B110" s="262"/>
      <c r="C110" s="235"/>
      <c r="D110" s="44"/>
      <c r="E110" s="255"/>
      <c r="F110" s="44"/>
      <c r="G110" s="44"/>
      <c r="H110" s="44"/>
      <c r="I110" s="44"/>
      <c r="J110" s="44"/>
      <c r="K110" s="44"/>
      <c r="L110" s="44"/>
      <c r="M110" s="44"/>
      <c r="N110" s="44"/>
      <c r="O110" s="44"/>
      <c r="P110" s="44"/>
    </row>
    <row r="111" spans="1:16" x14ac:dyDescent="0.25">
      <c r="A111" s="261"/>
      <c r="B111" s="262"/>
      <c r="C111" s="235"/>
      <c r="D111" s="44"/>
      <c r="E111" s="255"/>
      <c r="F111" s="44"/>
      <c r="G111" s="44"/>
      <c r="H111" s="44"/>
      <c r="I111" s="44"/>
      <c r="J111" s="44"/>
      <c r="K111" s="44"/>
      <c r="L111" s="44"/>
      <c r="M111" s="44"/>
      <c r="N111" s="44"/>
      <c r="O111" s="44"/>
      <c r="P111" s="44"/>
    </row>
    <row r="112" spans="1:16" x14ac:dyDescent="0.25">
      <c r="A112" s="44"/>
      <c r="B112" s="404" t="s">
        <v>453</v>
      </c>
      <c r="C112" s="404"/>
      <c r="D112" s="404"/>
      <c r="E112" s="404"/>
      <c r="F112" s="404"/>
      <c r="G112" s="404"/>
      <c r="H112" s="404"/>
      <c r="I112" s="404"/>
      <c r="J112" s="404"/>
      <c r="K112" s="404"/>
      <c r="L112" s="404"/>
      <c r="M112" s="404"/>
      <c r="N112" s="404"/>
      <c r="O112" s="404"/>
      <c r="P112" s="404"/>
    </row>
    <row r="113" spans="1:16" ht="36.6" customHeight="1" x14ac:dyDescent="0.25">
      <c r="A113" s="44"/>
      <c r="B113" s="361" t="s">
        <v>655</v>
      </c>
      <c r="C113" s="404"/>
      <c r="D113" s="404"/>
      <c r="E113" s="404"/>
      <c r="F113" s="404"/>
      <c r="G113" s="404"/>
      <c r="H113" s="404"/>
      <c r="I113" s="404"/>
      <c r="J113" s="404"/>
      <c r="K113" s="404"/>
      <c r="L113" s="404"/>
      <c r="M113" s="404"/>
      <c r="N113" s="404"/>
      <c r="O113" s="404"/>
      <c r="P113" s="404"/>
    </row>
    <row r="114" spans="1:16" ht="60.6" customHeight="1" x14ac:dyDescent="0.25">
      <c r="A114" s="44"/>
      <c r="B114" s="361" t="s">
        <v>654</v>
      </c>
      <c r="C114" s="361"/>
      <c r="D114" s="361"/>
      <c r="E114" s="361"/>
      <c r="F114" s="361"/>
      <c r="G114" s="361"/>
      <c r="H114" s="361"/>
      <c r="I114" s="361"/>
      <c r="J114" s="361"/>
      <c r="K114" s="361"/>
      <c r="L114" s="361"/>
      <c r="M114" s="361"/>
      <c r="N114" s="361"/>
      <c r="O114" s="361"/>
      <c r="P114" s="361"/>
    </row>
    <row r="115" spans="1:16" x14ac:dyDescent="0.25">
      <c r="A115" s="44"/>
      <c r="B115" s="361" t="s">
        <v>609</v>
      </c>
      <c r="C115" s="361"/>
      <c r="D115" s="361"/>
      <c r="E115" s="361"/>
      <c r="F115" s="361"/>
      <c r="G115" s="361"/>
      <c r="H115" s="361"/>
      <c r="I115" s="361"/>
      <c r="J115" s="361"/>
      <c r="K115" s="361"/>
      <c r="L115" s="361"/>
      <c r="M115" s="361"/>
      <c r="N115" s="361"/>
      <c r="O115" s="361"/>
      <c r="P115" s="44"/>
    </row>
    <row r="116" spans="1:16" ht="16.899999999999999" customHeight="1" x14ac:dyDescent="0.25">
      <c r="A116" s="44"/>
      <c r="B116" s="404" t="s">
        <v>659</v>
      </c>
      <c r="C116" s="404"/>
      <c r="D116" s="404"/>
      <c r="E116" s="404"/>
      <c r="F116" s="404"/>
      <c r="G116" s="404"/>
      <c r="H116" s="404"/>
      <c r="I116" s="404"/>
      <c r="J116" s="404"/>
      <c r="K116" s="404"/>
      <c r="L116" s="404"/>
      <c r="M116" s="404"/>
      <c r="N116" s="404"/>
      <c r="O116" s="404"/>
      <c r="P116" s="404"/>
    </row>
    <row r="117" spans="1:16" x14ac:dyDescent="0.25">
      <c r="A117" s="44"/>
      <c r="B117" s="233"/>
      <c r="C117" s="44"/>
      <c r="D117" s="44"/>
      <c r="E117" s="44"/>
      <c r="F117" s="233"/>
      <c r="G117" s="44"/>
      <c r="H117" s="44"/>
      <c r="I117" s="44"/>
      <c r="J117" s="44"/>
      <c r="K117" s="44"/>
      <c r="L117" s="44"/>
      <c r="M117" s="44"/>
      <c r="N117" s="44"/>
      <c r="O117" s="44"/>
      <c r="P117" s="44"/>
    </row>
    <row r="118" spans="1:16" x14ac:dyDescent="0.25">
      <c r="A118" s="44"/>
      <c r="B118" s="233"/>
      <c r="C118" s="44"/>
      <c r="D118" s="44"/>
      <c r="E118" s="44"/>
      <c r="F118" s="233"/>
      <c r="G118" s="44"/>
      <c r="H118" s="44"/>
      <c r="I118" s="44"/>
      <c r="J118" s="44"/>
      <c r="K118" s="44"/>
      <c r="L118" s="44"/>
      <c r="M118" s="44"/>
      <c r="N118" s="44"/>
      <c r="O118" s="44"/>
      <c r="P118" s="44"/>
    </row>
    <row r="119" spans="1:16" x14ac:dyDescent="0.25">
      <c r="A119" s="44"/>
      <c r="B119" s="233"/>
      <c r="C119" s="44"/>
      <c r="D119" s="44"/>
      <c r="E119" s="44"/>
      <c r="F119" s="233"/>
      <c r="G119" s="44"/>
      <c r="H119" s="44"/>
      <c r="I119" s="44"/>
      <c r="J119" s="44"/>
      <c r="K119" s="44"/>
      <c r="L119" s="44"/>
      <c r="M119" s="44"/>
      <c r="N119" s="44"/>
      <c r="O119" s="44"/>
      <c r="P119" s="44"/>
    </row>
    <row r="120" spans="1:16" x14ac:dyDescent="0.25">
      <c r="A120" s="44"/>
      <c r="B120" s="233"/>
      <c r="C120" s="44"/>
      <c r="D120" s="44"/>
      <c r="E120" s="44"/>
      <c r="F120" s="233"/>
      <c r="G120" s="44"/>
      <c r="H120" s="44"/>
      <c r="I120" s="44"/>
      <c r="J120" s="44"/>
      <c r="K120" s="44"/>
      <c r="L120" s="44"/>
      <c r="M120" s="44"/>
      <c r="N120" s="44"/>
      <c r="O120" s="44"/>
      <c r="P120" s="44"/>
    </row>
    <row r="121" spans="1:16" x14ac:dyDescent="0.25">
      <c r="A121" s="44"/>
      <c r="B121" s="233"/>
      <c r="C121" s="44"/>
      <c r="D121" s="44"/>
      <c r="E121" s="44"/>
      <c r="F121" s="233"/>
      <c r="G121" s="44"/>
      <c r="H121" s="44"/>
      <c r="I121" s="44"/>
      <c r="J121" s="44"/>
      <c r="K121" s="44"/>
      <c r="L121" s="44"/>
      <c r="M121" s="44"/>
      <c r="N121" s="44"/>
      <c r="O121" s="44"/>
      <c r="P121" s="44"/>
    </row>
    <row r="122" spans="1:16" x14ac:dyDescent="0.25">
      <c r="A122" s="44"/>
      <c r="B122" s="233"/>
      <c r="C122" s="44"/>
      <c r="D122" s="44"/>
      <c r="E122" s="44"/>
      <c r="F122" s="233"/>
      <c r="G122" s="44"/>
      <c r="H122" s="44"/>
      <c r="I122" s="44"/>
      <c r="J122" s="44"/>
      <c r="K122" s="44"/>
      <c r="L122" s="44"/>
      <c r="M122" s="44"/>
      <c r="N122" s="44"/>
      <c r="O122" s="44"/>
      <c r="P122" s="44"/>
    </row>
    <row r="123" spans="1:16" x14ac:dyDescent="0.25">
      <c r="A123" s="44"/>
      <c r="B123" s="233"/>
      <c r="C123" s="44"/>
      <c r="D123" s="44"/>
      <c r="E123" s="44"/>
      <c r="F123" s="233"/>
      <c r="G123" s="44"/>
      <c r="H123" s="44"/>
      <c r="I123" s="44"/>
      <c r="J123" s="44"/>
      <c r="K123" s="44"/>
      <c r="L123" s="44"/>
      <c r="M123" s="44"/>
      <c r="N123" s="44"/>
      <c r="O123" s="44"/>
      <c r="P123" s="44"/>
    </row>
    <row r="124" spans="1:16" x14ac:dyDescent="0.25">
      <c r="A124" s="44"/>
      <c r="B124" s="233"/>
      <c r="C124" s="44"/>
      <c r="D124" s="44"/>
      <c r="E124" s="44"/>
      <c r="F124" s="233"/>
      <c r="G124" s="44"/>
      <c r="H124" s="44"/>
      <c r="I124" s="44"/>
      <c r="J124" s="44"/>
      <c r="K124" s="44"/>
      <c r="L124" s="44"/>
      <c r="M124" s="44"/>
      <c r="N124" s="44"/>
      <c r="O124" s="44"/>
      <c r="P124" s="44"/>
    </row>
    <row r="125" spans="1:16" x14ac:dyDescent="0.25">
      <c r="A125" s="44"/>
      <c r="B125" s="233"/>
      <c r="C125" s="44"/>
      <c r="D125" s="44"/>
      <c r="E125" s="44"/>
      <c r="F125" s="233"/>
      <c r="G125" s="44"/>
      <c r="H125" s="44"/>
      <c r="I125" s="44"/>
      <c r="J125" s="44"/>
      <c r="K125" s="44"/>
      <c r="L125" s="44"/>
      <c r="M125" s="44"/>
      <c r="N125" s="44"/>
      <c r="O125" s="44"/>
      <c r="P125" s="44"/>
    </row>
    <row r="126" spans="1:16" x14ac:dyDescent="0.25">
      <c r="A126" s="44"/>
      <c r="B126" s="233"/>
      <c r="C126" s="44"/>
      <c r="D126" s="44"/>
      <c r="E126" s="44"/>
      <c r="F126" s="233"/>
      <c r="G126" s="44"/>
      <c r="H126" s="44"/>
      <c r="I126" s="44"/>
      <c r="J126" s="44"/>
      <c r="K126" s="44"/>
      <c r="L126" s="44"/>
      <c r="M126" s="44"/>
      <c r="N126" s="44"/>
      <c r="O126" s="44"/>
      <c r="P126" s="44"/>
    </row>
    <row r="127" spans="1:16" x14ac:dyDescent="0.25">
      <c r="A127" s="44"/>
      <c r="B127" s="233"/>
      <c r="C127" s="44"/>
      <c r="D127" s="44"/>
      <c r="E127" s="44"/>
      <c r="F127" s="233"/>
      <c r="G127" s="44"/>
      <c r="H127" s="44"/>
      <c r="I127" s="44"/>
      <c r="J127" s="44"/>
      <c r="K127" s="44"/>
      <c r="L127" s="44"/>
      <c r="M127" s="44"/>
      <c r="N127" s="44"/>
      <c r="O127" s="44"/>
      <c r="P127" s="44"/>
    </row>
    <row r="128" spans="1:16" x14ac:dyDescent="0.25">
      <c r="A128" s="44"/>
      <c r="B128" s="233"/>
      <c r="C128" s="44"/>
      <c r="D128" s="44"/>
      <c r="E128" s="44"/>
      <c r="F128" s="233"/>
      <c r="G128" s="44"/>
      <c r="H128" s="44"/>
      <c r="I128" s="44"/>
      <c r="J128" s="44"/>
      <c r="K128" s="44"/>
      <c r="L128" s="44"/>
      <c r="M128" s="44"/>
      <c r="N128" s="44"/>
      <c r="O128" s="44"/>
      <c r="P128" s="44"/>
    </row>
  </sheetData>
  <mergeCells count="99">
    <mergeCell ref="B116:P116"/>
    <mergeCell ref="B112:P112"/>
    <mergeCell ref="B113:P113"/>
    <mergeCell ref="B114:P114"/>
    <mergeCell ref="B115:O115"/>
    <mergeCell ref="B97:B98"/>
    <mergeCell ref="C97:C98"/>
    <mergeCell ref="B99:B100"/>
    <mergeCell ref="C99:C100"/>
    <mergeCell ref="B93:B94"/>
    <mergeCell ref="C93:C94"/>
    <mergeCell ref="B95:B96"/>
    <mergeCell ref="C95:C96"/>
    <mergeCell ref="B105:B106"/>
    <mergeCell ref="C105:C106"/>
    <mergeCell ref="B107:B108"/>
    <mergeCell ref="C107:C108"/>
    <mergeCell ref="B101:B102"/>
    <mergeCell ref="C101:C102"/>
    <mergeCell ref="B103:B104"/>
    <mergeCell ref="C103:C104"/>
    <mergeCell ref="B89:B90"/>
    <mergeCell ref="C89:C90"/>
    <mergeCell ref="B91:B92"/>
    <mergeCell ref="C91:C92"/>
    <mergeCell ref="B85:B86"/>
    <mergeCell ref="C85:C86"/>
    <mergeCell ref="B87:B88"/>
    <mergeCell ref="C87:C88"/>
    <mergeCell ref="B81:B82"/>
    <mergeCell ref="C81:C82"/>
    <mergeCell ref="B83:B84"/>
    <mergeCell ref="C83:C84"/>
    <mergeCell ref="B77:B78"/>
    <mergeCell ref="C77:C78"/>
    <mergeCell ref="B79:B80"/>
    <mergeCell ref="C79:C80"/>
    <mergeCell ref="B73:B74"/>
    <mergeCell ref="C73:C74"/>
    <mergeCell ref="B75:B76"/>
    <mergeCell ref="C75:C76"/>
    <mergeCell ref="B69:B70"/>
    <mergeCell ref="C69:C70"/>
    <mergeCell ref="B71:B72"/>
    <mergeCell ref="C71:C72"/>
    <mergeCell ref="B65:B66"/>
    <mergeCell ref="C65:C66"/>
    <mergeCell ref="B67:B68"/>
    <mergeCell ref="C67:C68"/>
    <mergeCell ref="B61:B62"/>
    <mergeCell ref="C61:C62"/>
    <mergeCell ref="B63:B64"/>
    <mergeCell ref="C63:C64"/>
    <mergeCell ref="B57:B58"/>
    <mergeCell ref="C57:C58"/>
    <mergeCell ref="B59:B60"/>
    <mergeCell ref="C59:C60"/>
    <mergeCell ref="B53:B54"/>
    <mergeCell ref="C53:C54"/>
    <mergeCell ref="B55:B56"/>
    <mergeCell ref="C55:C56"/>
    <mergeCell ref="B49:B50"/>
    <mergeCell ref="C49:C50"/>
    <mergeCell ref="B51:B52"/>
    <mergeCell ref="C51:C52"/>
    <mergeCell ref="B45:B46"/>
    <mergeCell ref="C45:C46"/>
    <mergeCell ref="B47:B48"/>
    <mergeCell ref="C47:C48"/>
    <mergeCell ref="B41:B42"/>
    <mergeCell ref="C41:C42"/>
    <mergeCell ref="B43:B44"/>
    <mergeCell ref="C43:C44"/>
    <mergeCell ref="B37:B38"/>
    <mergeCell ref="C37:C38"/>
    <mergeCell ref="B39:B40"/>
    <mergeCell ref="C39:C40"/>
    <mergeCell ref="B32:O32"/>
    <mergeCell ref="B33:B34"/>
    <mergeCell ref="C33:C34"/>
    <mergeCell ref="B35:B36"/>
    <mergeCell ref="C35:C36"/>
    <mergeCell ref="P15:P16"/>
    <mergeCell ref="B18:O18"/>
    <mergeCell ref="P13:P14"/>
    <mergeCell ref="B15:B16"/>
    <mergeCell ref="C15:C16"/>
    <mergeCell ref="B13:B14"/>
    <mergeCell ref="C13:C14"/>
    <mergeCell ref="B11:O11"/>
    <mergeCell ref="G5:O5"/>
    <mergeCell ref="G6:O6"/>
    <mergeCell ref="G7:O7"/>
    <mergeCell ref="G8:O8"/>
    <mergeCell ref="B5:B10"/>
    <mergeCell ref="C5:C10"/>
    <mergeCell ref="D5:D10"/>
    <mergeCell ref="E5:E10"/>
    <mergeCell ref="F5:F10"/>
  </mergeCells>
  <hyperlinks>
    <hyperlink ref="M2" location="СОДЕРЖАНИЕ!A1" display="Назад в СОДЕРЖАНИЕ "/>
  </hyperlinks>
  <pageMargins left="0.31496062992125984" right="0.31496062992125984" top="0.35433070866141736" bottom="0.35433070866141736" header="0.31496062992125984" footer="0.31496062992125984"/>
  <pageSetup paperSize="9" scale="69" orientation="landscape" verticalDpi="0" r:id="rId1"/>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zoomScaleSheetLayoutView="100" workbookViewId="0">
      <selection activeCell="J17" sqref="J17"/>
    </sheetView>
  </sheetViews>
  <sheetFormatPr defaultColWidth="9.140625" defaultRowHeight="15" x14ac:dyDescent="0.25"/>
  <cols>
    <col min="1" max="1" width="4.42578125" style="70" customWidth="1"/>
    <col min="2" max="2" width="6.5703125" style="70" customWidth="1"/>
    <col min="3" max="3" width="82.7109375" style="70" customWidth="1"/>
    <col min="4" max="4" width="9.140625" style="70" customWidth="1"/>
    <col min="5" max="5" width="26.5703125" style="70" customWidth="1"/>
    <col min="6" max="7" width="9.140625" style="70"/>
    <col min="8" max="8" width="20.85546875" style="70" customWidth="1"/>
    <col min="9" max="14" width="9.140625" style="70"/>
    <col min="15" max="15" width="20.7109375" style="70" customWidth="1"/>
    <col min="16" max="16384" width="9.140625" style="70"/>
  </cols>
  <sheetData>
    <row r="1" spans="1:6" ht="14.45" x14ac:dyDescent="0.3">
      <c r="A1" s="44"/>
      <c r="B1" s="44"/>
      <c r="C1" s="44"/>
      <c r="D1" s="44"/>
      <c r="E1" s="44"/>
      <c r="F1" s="44"/>
    </row>
    <row r="2" spans="1:6" x14ac:dyDescent="0.25">
      <c r="A2" s="44"/>
      <c r="B2" s="47" t="s">
        <v>332</v>
      </c>
      <c r="C2" s="44"/>
      <c r="D2" s="44"/>
      <c r="E2" s="46" t="s">
        <v>543</v>
      </c>
      <c r="F2" s="44"/>
    </row>
    <row r="3" spans="1:6" ht="18.600000000000001" customHeight="1" x14ac:dyDescent="0.25">
      <c r="A3" s="44"/>
      <c r="B3" s="49"/>
      <c r="C3" s="44"/>
      <c r="D3" s="44"/>
      <c r="E3" s="62" t="s">
        <v>140</v>
      </c>
      <c r="F3" s="44"/>
    </row>
    <row r="4" spans="1:6" thickBot="1" x14ac:dyDescent="0.35">
      <c r="A4" s="44"/>
      <c r="B4" s="44"/>
      <c r="C4" s="44"/>
      <c r="D4" s="44"/>
      <c r="E4" s="44"/>
      <c r="F4" s="44"/>
    </row>
    <row r="5" spans="1:6" x14ac:dyDescent="0.25">
      <c r="A5" s="44"/>
      <c r="B5" s="424" t="s">
        <v>0</v>
      </c>
      <c r="C5" s="401" t="s">
        <v>1</v>
      </c>
      <c r="D5" s="424" t="s">
        <v>182</v>
      </c>
      <c r="E5" s="73" t="s">
        <v>192</v>
      </c>
      <c r="F5" s="44"/>
    </row>
    <row r="6" spans="1:6" ht="15.75" thickBot="1" x14ac:dyDescent="0.3">
      <c r="A6" s="44"/>
      <c r="B6" s="425"/>
      <c r="C6" s="403"/>
      <c r="D6" s="425"/>
      <c r="E6" s="51" t="s">
        <v>215</v>
      </c>
      <c r="F6" s="44"/>
    </row>
    <row r="7" spans="1:6" ht="18.600000000000001" customHeight="1" thickBot="1" x14ac:dyDescent="0.3">
      <c r="A7" s="44"/>
      <c r="B7" s="59">
        <v>1</v>
      </c>
      <c r="C7" s="60" t="s">
        <v>333</v>
      </c>
      <c r="D7" s="56" t="s">
        <v>203</v>
      </c>
      <c r="E7" s="166">
        <v>226.8</v>
      </c>
      <c r="F7" s="44"/>
    </row>
    <row r="8" spans="1:6" ht="18.600000000000001" customHeight="1" thickBot="1" x14ac:dyDescent="0.3">
      <c r="A8" s="44"/>
      <c r="B8" s="54">
        <v>2</v>
      </c>
      <c r="C8" s="55" t="s">
        <v>334</v>
      </c>
      <c r="D8" s="51" t="s">
        <v>203</v>
      </c>
      <c r="E8" s="167">
        <v>25.2</v>
      </c>
      <c r="F8" s="44"/>
    </row>
    <row r="9" spans="1:6" ht="18.600000000000001" customHeight="1" thickBot="1" x14ac:dyDescent="0.3">
      <c r="A9" s="44"/>
      <c r="B9" s="54">
        <v>3</v>
      </c>
      <c r="C9" s="55" t="s">
        <v>400</v>
      </c>
      <c r="D9" s="51" t="s">
        <v>203</v>
      </c>
      <c r="E9" s="167">
        <v>6.6</v>
      </c>
      <c r="F9" s="44"/>
    </row>
    <row r="10" spans="1:6" ht="18.600000000000001" customHeight="1" thickBot="1" x14ac:dyDescent="0.3">
      <c r="A10" s="44"/>
      <c r="B10" s="54">
        <v>4</v>
      </c>
      <c r="C10" s="55" t="s">
        <v>401</v>
      </c>
      <c r="D10" s="51" t="s">
        <v>203</v>
      </c>
      <c r="E10" s="167">
        <v>6.6</v>
      </c>
      <c r="F10" s="44"/>
    </row>
    <row r="11" spans="1:6" ht="18.600000000000001" customHeight="1" thickBot="1" x14ac:dyDescent="0.3">
      <c r="A11" s="44"/>
      <c r="B11" s="54"/>
      <c r="C11" s="55" t="s">
        <v>402</v>
      </c>
      <c r="D11" s="51" t="s">
        <v>203</v>
      </c>
      <c r="E11" s="167">
        <v>9.2999999999999989</v>
      </c>
      <c r="F11" s="44"/>
    </row>
    <row r="12" spans="1:6" ht="18.600000000000001" customHeight="1" thickBot="1" x14ac:dyDescent="0.3">
      <c r="A12" s="44"/>
      <c r="B12" s="59">
        <v>5</v>
      </c>
      <c r="C12" s="55" t="s">
        <v>335</v>
      </c>
      <c r="D12" s="51" t="s">
        <v>203</v>
      </c>
      <c r="E12" s="167">
        <v>22.6</v>
      </c>
      <c r="F12" s="44"/>
    </row>
    <row r="13" spans="1:6" ht="18.600000000000001" customHeight="1" thickBot="1" x14ac:dyDescent="0.3">
      <c r="A13" s="44"/>
      <c r="B13" s="54">
        <v>6</v>
      </c>
      <c r="C13" s="55" t="s">
        <v>336</v>
      </c>
      <c r="D13" s="51" t="s">
        <v>203</v>
      </c>
      <c r="E13" s="167">
        <v>10.5</v>
      </c>
      <c r="F13" s="44"/>
    </row>
    <row r="14" spans="1:6" ht="18.600000000000001" customHeight="1" thickBot="1" x14ac:dyDescent="0.3">
      <c r="A14" s="44"/>
      <c r="B14" s="54">
        <v>7</v>
      </c>
      <c r="C14" s="55" t="s">
        <v>337</v>
      </c>
      <c r="D14" s="51" t="s">
        <v>203</v>
      </c>
      <c r="E14" s="167">
        <v>14.2</v>
      </c>
      <c r="F14" s="44"/>
    </row>
    <row r="15" spans="1:6" ht="18.600000000000001" customHeight="1" thickBot="1" x14ac:dyDescent="0.3">
      <c r="A15" s="44"/>
      <c r="B15" s="54">
        <v>8</v>
      </c>
      <c r="C15" s="55" t="s">
        <v>338</v>
      </c>
      <c r="D15" s="51" t="s">
        <v>203</v>
      </c>
      <c r="E15" s="167">
        <v>6.8999999999999995</v>
      </c>
      <c r="F15" s="44"/>
    </row>
    <row r="16" spans="1:6" ht="18.600000000000001" customHeight="1" thickBot="1" x14ac:dyDescent="0.3">
      <c r="A16" s="44"/>
      <c r="B16" s="59">
        <v>9</v>
      </c>
      <c r="C16" s="55" t="s">
        <v>339</v>
      </c>
      <c r="D16" s="51" t="s">
        <v>203</v>
      </c>
      <c r="E16" s="167">
        <v>32.6</v>
      </c>
      <c r="F16" s="44"/>
    </row>
    <row r="17" spans="1:6" ht="18.600000000000001" customHeight="1" thickBot="1" x14ac:dyDescent="0.3">
      <c r="A17" s="44"/>
      <c r="B17" s="54">
        <v>10</v>
      </c>
      <c r="C17" s="55" t="s">
        <v>340</v>
      </c>
      <c r="D17" s="51" t="s">
        <v>203</v>
      </c>
      <c r="E17" s="167">
        <v>4.2</v>
      </c>
      <c r="F17" s="44"/>
    </row>
    <row r="18" spans="1:6" ht="18.600000000000001" customHeight="1" thickBot="1" x14ac:dyDescent="0.3">
      <c r="A18" s="44"/>
      <c r="B18" s="54">
        <v>11</v>
      </c>
      <c r="C18" s="55" t="s">
        <v>341</v>
      </c>
      <c r="D18" s="51" t="s">
        <v>203</v>
      </c>
      <c r="E18" s="167">
        <v>10.5</v>
      </c>
      <c r="F18" s="44"/>
    </row>
    <row r="19" spans="1:6" ht="18.600000000000001" customHeight="1" thickBot="1" x14ac:dyDescent="0.3">
      <c r="A19" s="44"/>
      <c r="B19" s="54">
        <v>12</v>
      </c>
      <c r="C19" s="55" t="s">
        <v>342</v>
      </c>
      <c r="D19" s="51" t="s">
        <v>203</v>
      </c>
      <c r="E19" s="167">
        <v>3.2</v>
      </c>
      <c r="F19" s="44"/>
    </row>
    <row r="20" spans="1:6" ht="18.600000000000001" customHeight="1" thickBot="1" x14ac:dyDescent="0.3">
      <c r="A20" s="44"/>
      <c r="B20" s="59">
        <v>13</v>
      </c>
      <c r="C20" s="55" t="s">
        <v>343</v>
      </c>
      <c r="D20" s="51" t="s">
        <v>203</v>
      </c>
      <c r="E20" s="167">
        <v>3.2</v>
      </c>
      <c r="F20" s="44"/>
    </row>
    <row r="21" spans="1:6" ht="18.600000000000001" customHeight="1" thickBot="1" x14ac:dyDescent="0.3">
      <c r="A21" s="44"/>
      <c r="B21" s="54">
        <v>14</v>
      </c>
      <c r="C21" s="55" t="s">
        <v>344</v>
      </c>
      <c r="D21" s="51" t="s">
        <v>203</v>
      </c>
      <c r="E21" s="167">
        <v>2.1</v>
      </c>
      <c r="F21" s="44"/>
    </row>
    <row r="22" spans="1:6" ht="15.75" thickBot="1" x14ac:dyDescent="0.3">
      <c r="A22" s="44"/>
      <c r="B22" s="54">
        <v>15</v>
      </c>
      <c r="C22" s="55" t="s">
        <v>348</v>
      </c>
      <c r="D22" s="51" t="s">
        <v>203</v>
      </c>
      <c r="E22" s="167">
        <v>0.6</v>
      </c>
      <c r="F22" s="44"/>
    </row>
    <row r="23" spans="1:6" ht="15.75" thickBot="1" x14ac:dyDescent="0.3">
      <c r="A23" s="44"/>
      <c r="B23" s="59">
        <v>16</v>
      </c>
      <c r="C23" s="55" t="s">
        <v>403</v>
      </c>
      <c r="D23" s="51" t="s">
        <v>203</v>
      </c>
      <c r="E23" s="167">
        <v>0.6</v>
      </c>
      <c r="F23" s="44"/>
    </row>
    <row r="24" spans="1:6" ht="15.75" thickBot="1" x14ac:dyDescent="0.3">
      <c r="A24" s="44"/>
      <c r="B24" s="54">
        <v>17</v>
      </c>
      <c r="C24" s="55" t="s">
        <v>404</v>
      </c>
      <c r="D24" s="51" t="s">
        <v>203</v>
      </c>
      <c r="E24" s="167">
        <v>0.7</v>
      </c>
      <c r="F24" s="44"/>
    </row>
    <row r="25" spans="1:6" x14ac:dyDescent="0.25">
      <c r="A25" s="44"/>
      <c r="B25" s="44"/>
      <c r="C25" s="44"/>
      <c r="D25" s="44"/>
      <c r="E25" s="44"/>
      <c r="F25" s="44"/>
    </row>
    <row r="26" spans="1:6" x14ac:dyDescent="0.25">
      <c r="A26" s="44"/>
      <c r="B26" s="44"/>
      <c r="C26" s="44"/>
      <c r="D26" s="44"/>
      <c r="E26" s="44"/>
      <c r="F26" s="44"/>
    </row>
    <row r="27" spans="1:6" x14ac:dyDescent="0.25">
      <c r="A27" s="44"/>
      <c r="B27" s="44"/>
      <c r="C27" s="44"/>
      <c r="D27" s="44"/>
      <c r="E27" s="44"/>
      <c r="F27" s="44"/>
    </row>
  </sheetData>
  <mergeCells count="3">
    <mergeCell ref="B5:B6"/>
    <mergeCell ref="C5:C6"/>
    <mergeCell ref="D5:D6"/>
  </mergeCells>
  <hyperlinks>
    <hyperlink ref="E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5"/>
  <sheetViews>
    <sheetView showGridLines="0" zoomScale="115" zoomScaleNormal="115" zoomScaleSheetLayoutView="100" workbookViewId="0">
      <selection activeCell="J32" sqref="J32"/>
    </sheetView>
  </sheetViews>
  <sheetFormatPr defaultColWidth="9.140625" defaultRowHeight="15" x14ac:dyDescent="0.25"/>
  <cols>
    <col min="1" max="1" width="3.7109375" style="70" customWidth="1"/>
    <col min="2" max="2" width="6.5703125" style="70" customWidth="1"/>
    <col min="3" max="3" width="61.5703125" style="70" customWidth="1"/>
    <col min="4" max="4" width="9.140625" style="70" customWidth="1"/>
    <col min="5" max="6" width="28.140625" style="70" customWidth="1"/>
    <col min="7" max="7" width="3.7109375" style="70" customWidth="1"/>
    <col min="8" max="8" width="20.85546875" style="70" customWidth="1"/>
    <col min="9" max="14" width="9.140625" style="70"/>
    <col min="15" max="15" width="20.7109375" style="70" customWidth="1"/>
    <col min="16" max="16384" width="9.140625" style="70"/>
  </cols>
  <sheetData>
    <row r="1" spans="1:7" ht="14.45" x14ac:dyDescent="0.3">
      <c r="A1" s="44"/>
      <c r="B1" s="44"/>
      <c r="C1" s="44"/>
      <c r="D1" s="44"/>
      <c r="E1" s="44"/>
      <c r="F1" s="44"/>
      <c r="G1" s="44"/>
    </row>
    <row r="2" spans="1:7" x14ac:dyDescent="0.25">
      <c r="A2" s="44"/>
      <c r="B2" s="47" t="s">
        <v>354</v>
      </c>
      <c r="C2" s="44"/>
      <c r="D2" s="44"/>
      <c r="E2" s="44"/>
      <c r="F2" s="46" t="s">
        <v>543</v>
      </c>
      <c r="G2" s="44"/>
    </row>
    <row r="3" spans="1:7" ht="18.600000000000001" customHeight="1" x14ac:dyDescent="0.25">
      <c r="A3" s="44"/>
      <c r="B3" s="49"/>
      <c r="C3" s="44"/>
      <c r="D3" s="44"/>
      <c r="E3" s="44"/>
      <c r="F3" s="62" t="s">
        <v>145</v>
      </c>
      <c r="G3" s="44"/>
    </row>
    <row r="4" spans="1:7" thickBot="1" x14ac:dyDescent="0.35">
      <c r="A4" s="44"/>
      <c r="B4" s="44"/>
      <c r="C4" s="44"/>
      <c r="D4" s="44"/>
      <c r="E4" s="44"/>
      <c r="F4" s="44"/>
      <c r="G4" s="44"/>
    </row>
    <row r="5" spans="1:7" ht="15.75" thickBot="1" x14ac:dyDescent="0.3">
      <c r="A5" s="44"/>
      <c r="B5" s="401" t="s">
        <v>0</v>
      </c>
      <c r="C5" s="401" t="s">
        <v>1</v>
      </c>
      <c r="D5" s="433" t="s">
        <v>182</v>
      </c>
      <c r="E5" s="427" t="s">
        <v>192</v>
      </c>
      <c r="F5" s="428"/>
      <c r="G5" s="63"/>
    </row>
    <row r="6" spans="1:7" ht="15.75" thickBot="1" x14ac:dyDescent="0.3">
      <c r="A6" s="44"/>
      <c r="B6" s="402"/>
      <c r="C6" s="402"/>
      <c r="D6" s="434"/>
      <c r="E6" s="431" t="s">
        <v>355</v>
      </c>
      <c r="F6" s="432"/>
      <c r="G6" s="44"/>
    </row>
    <row r="7" spans="1:7" ht="15.75" thickBot="1" x14ac:dyDescent="0.3">
      <c r="A7" s="44"/>
      <c r="B7" s="402"/>
      <c r="C7" s="402"/>
      <c r="D7" s="435"/>
      <c r="E7" s="429" t="s">
        <v>357</v>
      </c>
      <c r="F7" s="430"/>
      <c r="G7" s="63"/>
    </row>
    <row r="8" spans="1:7" ht="22.5" customHeight="1" x14ac:dyDescent="0.25">
      <c r="A8" s="44"/>
      <c r="B8" s="402"/>
      <c r="C8" s="402"/>
      <c r="D8" s="401" t="s">
        <v>356</v>
      </c>
      <c r="E8" s="57" t="s">
        <v>420</v>
      </c>
      <c r="F8" s="50" t="s">
        <v>421</v>
      </c>
      <c r="G8" s="44"/>
    </row>
    <row r="9" spans="1:7" ht="26.45" customHeight="1" x14ac:dyDescent="0.25">
      <c r="A9" s="44"/>
      <c r="B9" s="402"/>
      <c r="C9" s="402"/>
      <c r="D9" s="402"/>
      <c r="E9" s="402" t="s">
        <v>745</v>
      </c>
      <c r="F9" s="402" t="s">
        <v>744</v>
      </c>
      <c r="G9" s="44"/>
    </row>
    <row r="10" spans="1:7" ht="33" customHeight="1" thickBot="1" x14ac:dyDescent="0.3">
      <c r="A10" s="44"/>
      <c r="B10" s="403"/>
      <c r="C10" s="403"/>
      <c r="D10" s="403"/>
      <c r="E10" s="436"/>
      <c r="F10" s="403"/>
      <c r="G10" s="44"/>
    </row>
    <row r="11" spans="1:7" ht="16.149999999999999" customHeight="1" thickBot="1" x14ac:dyDescent="0.3">
      <c r="A11" s="44"/>
      <c r="B11" s="401">
        <v>1</v>
      </c>
      <c r="C11" s="437" t="s">
        <v>449</v>
      </c>
      <c r="D11" s="64" t="s">
        <v>358</v>
      </c>
      <c r="E11" s="327">
        <v>1968</v>
      </c>
      <c r="F11" s="327">
        <v>2335</v>
      </c>
      <c r="G11" s="65"/>
    </row>
    <row r="12" spans="1:7" ht="15.75" thickBot="1" x14ac:dyDescent="0.3">
      <c r="A12" s="44"/>
      <c r="B12" s="403"/>
      <c r="C12" s="438"/>
      <c r="D12" s="66" t="s">
        <v>359</v>
      </c>
      <c r="E12" s="327">
        <v>1850</v>
      </c>
      <c r="F12" s="327">
        <v>2195</v>
      </c>
      <c r="G12" s="65"/>
    </row>
    <row r="13" spans="1:7" ht="15" customHeight="1" thickBot="1" x14ac:dyDescent="0.3">
      <c r="A13" s="44"/>
      <c r="B13" s="401">
        <v>2</v>
      </c>
      <c r="C13" s="437" t="s">
        <v>450</v>
      </c>
      <c r="D13" s="66" t="s">
        <v>358</v>
      </c>
      <c r="E13" s="327">
        <v>1970</v>
      </c>
      <c r="F13" s="327">
        <v>2334</v>
      </c>
      <c r="G13" s="65"/>
    </row>
    <row r="14" spans="1:7" ht="15.75" thickBot="1" x14ac:dyDescent="0.3">
      <c r="A14" s="44"/>
      <c r="B14" s="403"/>
      <c r="C14" s="438"/>
      <c r="D14" s="67" t="s">
        <v>359</v>
      </c>
      <c r="E14" s="327">
        <v>1754</v>
      </c>
      <c r="F14" s="327">
        <v>2078</v>
      </c>
      <c r="G14" s="44"/>
    </row>
    <row r="15" spans="1:7" ht="15.75" thickBot="1" x14ac:dyDescent="0.3">
      <c r="A15" s="44"/>
      <c r="B15" s="54">
        <v>3</v>
      </c>
      <c r="C15" s="55" t="s">
        <v>637</v>
      </c>
      <c r="D15" s="66" t="s">
        <v>5</v>
      </c>
      <c r="E15" s="327">
        <v>2564</v>
      </c>
      <c r="F15" s="328">
        <v>2912</v>
      </c>
      <c r="G15" s="65"/>
    </row>
    <row r="16" spans="1:7" ht="15.75" thickBot="1" x14ac:dyDescent="0.3">
      <c r="A16" s="44"/>
      <c r="B16" s="159"/>
      <c r="C16" s="55" t="s">
        <v>638</v>
      </c>
      <c r="D16" s="160" t="s">
        <v>5</v>
      </c>
      <c r="E16" s="327">
        <v>2330</v>
      </c>
      <c r="F16" s="328">
        <v>2912</v>
      </c>
      <c r="G16" s="65"/>
    </row>
    <row r="17" spans="1:7" ht="15.75" thickBot="1" x14ac:dyDescent="0.3">
      <c r="A17" s="44"/>
      <c r="B17" s="54">
        <v>4</v>
      </c>
      <c r="C17" s="68" t="s">
        <v>631</v>
      </c>
      <c r="D17" s="67" t="s">
        <v>5</v>
      </c>
      <c r="E17" s="327">
        <v>724</v>
      </c>
      <c r="F17" s="329">
        <v>904</v>
      </c>
      <c r="G17" s="65"/>
    </row>
    <row r="18" spans="1:7" ht="15.75" thickBot="1" x14ac:dyDescent="0.3">
      <c r="A18" s="44"/>
      <c r="B18" s="54">
        <v>5</v>
      </c>
      <c r="C18" s="68" t="s">
        <v>629</v>
      </c>
      <c r="D18" s="67" t="s">
        <v>5</v>
      </c>
      <c r="E18" s="328">
        <v>1446</v>
      </c>
      <c r="F18" s="328">
        <v>1807</v>
      </c>
      <c r="G18" s="65"/>
    </row>
    <row r="19" spans="1:7" ht="15.75" thickBot="1" x14ac:dyDescent="0.3">
      <c r="A19" s="44"/>
      <c r="B19" s="54">
        <v>6</v>
      </c>
      <c r="C19" s="68" t="s">
        <v>630</v>
      </c>
      <c r="D19" s="67" t="s">
        <v>5</v>
      </c>
      <c r="E19" s="328">
        <v>2792</v>
      </c>
      <c r="F19" s="328">
        <v>2934</v>
      </c>
      <c r="G19" s="65"/>
    </row>
    <row r="20" spans="1:7" ht="15.75" thickBot="1" x14ac:dyDescent="0.3">
      <c r="A20" s="44"/>
      <c r="B20" s="54">
        <v>7</v>
      </c>
      <c r="C20" s="55" t="s">
        <v>360</v>
      </c>
      <c r="D20" s="66" t="s">
        <v>5</v>
      </c>
      <c r="E20" s="328">
        <v>2076</v>
      </c>
      <c r="F20" s="328">
        <v>2318</v>
      </c>
      <c r="G20" s="65"/>
    </row>
    <row r="21" spans="1:7" ht="15.75" thickBot="1" x14ac:dyDescent="0.3">
      <c r="A21" s="44"/>
      <c r="B21" s="54">
        <v>8</v>
      </c>
      <c r="C21" s="55" t="s">
        <v>361</v>
      </c>
      <c r="D21" s="66" t="s">
        <v>5</v>
      </c>
      <c r="E21" s="328">
        <v>1676</v>
      </c>
      <c r="F21" s="328">
        <v>1873</v>
      </c>
      <c r="G21" s="65"/>
    </row>
    <row r="22" spans="1:7" ht="15.75" thickBot="1" x14ac:dyDescent="0.3">
      <c r="A22" s="44"/>
      <c r="B22" s="54">
        <v>9</v>
      </c>
      <c r="C22" s="55" t="s">
        <v>362</v>
      </c>
      <c r="D22" s="67" t="s">
        <v>5</v>
      </c>
      <c r="E22" s="329">
        <v>1193</v>
      </c>
      <c r="F22" s="329">
        <v>1333</v>
      </c>
      <c r="G22" s="44"/>
    </row>
    <row r="23" spans="1:7" ht="15.75" thickBot="1" x14ac:dyDescent="0.3">
      <c r="A23" s="44"/>
      <c r="B23" s="54">
        <v>10</v>
      </c>
      <c r="C23" s="55" t="s">
        <v>363</v>
      </c>
      <c r="D23" s="67" t="s">
        <v>5</v>
      </c>
      <c r="E23" s="328">
        <v>2044</v>
      </c>
      <c r="F23" s="328">
        <v>2283</v>
      </c>
      <c r="G23" s="44"/>
    </row>
    <row r="24" spans="1:7" ht="15.75" thickBot="1" x14ac:dyDescent="0.3">
      <c r="A24" s="44"/>
      <c r="B24" s="54">
        <v>11</v>
      </c>
      <c r="C24" s="55" t="s">
        <v>364</v>
      </c>
      <c r="D24" s="67" t="s">
        <v>5</v>
      </c>
      <c r="E24" s="329">
        <v>1140</v>
      </c>
      <c r="F24" s="329">
        <v>1272</v>
      </c>
      <c r="G24" s="65"/>
    </row>
    <row r="25" spans="1:7" ht="15.75" thickBot="1" x14ac:dyDescent="0.3">
      <c r="A25" s="44"/>
      <c r="B25" s="54">
        <v>12</v>
      </c>
      <c r="C25" s="55" t="s">
        <v>365</v>
      </c>
      <c r="D25" s="67" t="s">
        <v>5</v>
      </c>
      <c r="E25" s="329">
        <v>906</v>
      </c>
      <c r="F25" s="329">
        <v>1011</v>
      </c>
      <c r="G25" s="65"/>
    </row>
    <row r="26" spans="1:7" ht="15.75" thickBot="1" x14ac:dyDescent="0.3">
      <c r="A26" s="44"/>
      <c r="B26" s="54">
        <v>13</v>
      </c>
      <c r="C26" s="55" t="s">
        <v>366</v>
      </c>
      <c r="D26" s="67" t="s">
        <v>5</v>
      </c>
      <c r="E26" s="328">
        <v>2812</v>
      </c>
      <c r="F26" s="328">
        <v>3142</v>
      </c>
      <c r="G26" s="65"/>
    </row>
    <row r="27" spans="1:7" ht="15.75" thickBot="1" x14ac:dyDescent="0.3">
      <c r="A27" s="44"/>
      <c r="B27" s="54">
        <v>14</v>
      </c>
      <c r="C27" s="55" t="s">
        <v>367</v>
      </c>
      <c r="D27" s="67" t="s">
        <v>5</v>
      </c>
      <c r="E27" s="329">
        <v>1007</v>
      </c>
      <c r="F27" s="329">
        <v>1124</v>
      </c>
      <c r="G27" s="44"/>
    </row>
    <row r="28" spans="1:7" ht="15.75" thickBot="1" x14ac:dyDescent="0.3">
      <c r="A28" s="44"/>
      <c r="B28" s="54">
        <v>15</v>
      </c>
      <c r="C28" s="55" t="s">
        <v>368</v>
      </c>
      <c r="D28" s="67" t="s">
        <v>5</v>
      </c>
      <c r="E28" s="329">
        <v>906</v>
      </c>
      <c r="F28" s="329">
        <v>1011</v>
      </c>
      <c r="G28" s="65"/>
    </row>
    <row r="29" spans="1:7" ht="15.75" thickBot="1" x14ac:dyDescent="0.3">
      <c r="A29" s="44"/>
      <c r="B29" s="54">
        <v>16</v>
      </c>
      <c r="C29" s="55" t="s">
        <v>369</v>
      </c>
      <c r="D29" s="67" t="s">
        <v>5</v>
      </c>
      <c r="E29" s="328">
        <v>4184</v>
      </c>
      <c r="F29" s="328">
        <v>4673</v>
      </c>
      <c r="G29" s="44"/>
    </row>
    <row r="30" spans="1:7" ht="15.75" thickBot="1" x14ac:dyDescent="0.3">
      <c r="A30" s="44"/>
      <c r="B30" s="54">
        <v>17</v>
      </c>
      <c r="C30" s="55" t="s">
        <v>370</v>
      </c>
      <c r="D30" s="67" t="s">
        <v>5</v>
      </c>
      <c r="E30" s="328">
        <v>1676</v>
      </c>
      <c r="F30" s="328">
        <v>1873</v>
      </c>
      <c r="G30" s="65"/>
    </row>
    <row r="31" spans="1:7" ht="15.75" thickBot="1" x14ac:dyDescent="0.3">
      <c r="A31" s="44"/>
      <c r="B31" s="54">
        <v>18</v>
      </c>
      <c r="C31" s="55" t="s">
        <v>371</v>
      </c>
      <c r="D31" s="67" t="s">
        <v>5</v>
      </c>
      <c r="E31" s="328">
        <v>4184</v>
      </c>
      <c r="F31" s="328">
        <v>4673</v>
      </c>
      <c r="G31" s="65"/>
    </row>
    <row r="32" spans="1:7" ht="15.75" thickBot="1" x14ac:dyDescent="0.3">
      <c r="A32" s="44"/>
      <c r="B32" s="54">
        <v>19</v>
      </c>
      <c r="C32" s="55" t="s">
        <v>372</v>
      </c>
      <c r="D32" s="67" t="s">
        <v>5</v>
      </c>
      <c r="E32" s="329">
        <v>518</v>
      </c>
      <c r="F32" s="329">
        <v>518</v>
      </c>
      <c r="G32" s="65"/>
    </row>
    <row r="33" spans="1:7" ht="15.75" thickBot="1" x14ac:dyDescent="0.3">
      <c r="A33" s="44"/>
      <c r="B33" s="54">
        <v>20</v>
      </c>
      <c r="C33" s="69" t="s">
        <v>418</v>
      </c>
      <c r="D33" s="67" t="s">
        <v>419</v>
      </c>
      <c r="E33" s="330">
        <v>1432</v>
      </c>
      <c r="F33" s="330">
        <v>1432</v>
      </c>
      <c r="G33" s="65"/>
    </row>
    <row r="34" spans="1:7" x14ac:dyDescent="0.25">
      <c r="A34" s="44"/>
      <c r="B34" s="44"/>
      <c r="C34" s="44"/>
      <c r="D34" s="44"/>
      <c r="E34" s="65"/>
      <c r="F34" s="44"/>
      <c r="G34" s="44"/>
    </row>
    <row r="35" spans="1:7" ht="75.75" customHeight="1" x14ac:dyDescent="0.25">
      <c r="A35" s="44"/>
      <c r="B35" s="404" t="s">
        <v>422</v>
      </c>
      <c r="C35" s="426"/>
      <c r="D35" s="426"/>
      <c r="E35" s="426"/>
      <c r="F35" s="44"/>
      <c r="G35" s="44"/>
    </row>
  </sheetData>
  <mergeCells count="14">
    <mergeCell ref="B35:E35"/>
    <mergeCell ref="B11:B12"/>
    <mergeCell ref="B13:B14"/>
    <mergeCell ref="B5:B10"/>
    <mergeCell ref="E5:F5"/>
    <mergeCell ref="E7:F7"/>
    <mergeCell ref="E6:F6"/>
    <mergeCell ref="F9:F10"/>
    <mergeCell ref="D8:D10"/>
    <mergeCell ref="D5:D7"/>
    <mergeCell ref="C5:C10"/>
    <mergeCell ref="E9:E10"/>
    <mergeCell ref="C11:C12"/>
    <mergeCell ref="C13:C14"/>
  </mergeCells>
  <hyperlinks>
    <hyperlink ref="F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50"/>
  </sheetPr>
  <dimension ref="A1:X53"/>
  <sheetViews>
    <sheetView showGridLines="0" topLeftCell="C4" zoomScaleNormal="100" zoomScaleSheetLayoutView="100" workbookViewId="0">
      <selection activeCell="J10" sqref="J10"/>
    </sheetView>
  </sheetViews>
  <sheetFormatPr defaultColWidth="8.85546875" defaultRowHeight="15" x14ac:dyDescent="0.25"/>
  <cols>
    <col min="1" max="1" width="2.7109375" style="70" customWidth="1"/>
    <col min="2" max="2" width="6.5703125" style="70" customWidth="1"/>
    <col min="3" max="3" width="34.28515625" style="70" customWidth="1"/>
    <col min="4" max="4" width="8.28515625" style="70" customWidth="1"/>
    <col min="5" max="5" width="8.42578125" style="70" customWidth="1"/>
    <col min="6" max="6" width="8" style="70" customWidth="1"/>
    <col min="7" max="14" width="8.85546875" style="70"/>
    <col min="15" max="15" width="8.28515625" style="70" customWidth="1"/>
    <col min="16" max="17" width="8" style="70" customWidth="1"/>
    <col min="18" max="21" width="8.28515625" style="70" customWidth="1"/>
    <col min="22" max="22" width="6.85546875" style="70" customWidth="1"/>
    <col min="23" max="24" width="8.7109375" style="70" customWidth="1"/>
    <col min="25" max="16384" width="8.85546875" style="70"/>
  </cols>
  <sheetData>
    <row r="1" spans="1:23" x14ac:dyDescent="0.25">
      <c r="A1" s="44"/>
      <c r="B1" s="44"/>
      <c r="C1" s="44"/>
      <c r="D1" s="44"/>
      <c r="E1" s="44"/>
      <c r="F1" s="44"/>
      <c r="G1" s="44"/>
      <c r="H1" s="44"/>
      <c r="I1" s="44"/>
      <c r="J1" s="44"/>
      <c r="K1" s="44"/>
      <c r="L1" s="44"/>
      <c r="M1" s="44"/>
      <c r="N1" s="44"/>
      <c r="O1" s="44"/>
      <c r="P1" s="44"/>
      <c r="Q1" s="44"/>
      <c r="R1" s="44"/>
      <c r="S1" s="44"/>
      <c r="T1" s="44"/>
      <c r="U1" s="44"/>
      <c r="V1" s="44"/>
      <c r="W1" s="44"/>
    </row>
    <row r="2" spans="1:23" x14ac:dyDescent="0.25">
      <c r="A2" s="44"/>
      <c r="B2" s="49" t="s">
        <v>105</v>
      </c>
      <c r="C2" s="44"/>
      <c r="D2" s="44"/>
      <c r="E2" s="44"/>
      <c r="F2" s="44"/>
      <c r="G2" s="44"/>
      <c r="H2" s="44"/>
      <c r="I2" s="44"/>
      <c r="J2" s="44"/>
      <c r="K2" s="44"/>
      <c r="L2" s="44"/>
      <c r="M2" s="44"/>
      <c r="N2" s="44"/>
      <c r="O2" s="44"/>
      <c r="P2" s="44"/>
      <c r="Q2" s="279"/>
      <c r="R2" s="46" t="s">
        <v>543</v>
      </c>
      <c r="S2" s="44"/>
      <c r="T2" s="279"/>
      <c r="U2" s="44"/>
      <c r="V2" s="44"/>
      <c r="W2" s="44"/>
    </row>
    <row r="3" spans="1:23" x14ac:dyDescent="0.25">
      <c r="A3" s="44"/>
      <c r="B3" s="49"/>
      <c r="C3" s="44"/>
      <c r="D3" s="44"/>
      <c r="E3" s="44"/>
      <c r="F3" s="44"/>
      <c r="G3" s="44"/>
      <c r="H3" s="44"/>
      <c r="I3" s="44"/>
      <c r="J3" s="44"/>
      <c r="K3" s="44"/>
      <c r="L3" s="44"/>
      <c r="M3" s="44"/>
      <c r="N3" s="44"/>
      <c r="O3" s="44"/>
      <c r="P3" s="44"/>
      <c r="Q3" s="44"/>
      <c r="R3" s="44"/>
      <c r="S3" s="44"/>
      <c r="T3" s="44"/>
      <c r="U3" s="62" t="s">
        <v>180</v>
      </c>
      <c r="V3" s="44"/>
      <c r="W3" s="44"/>
    </row>
    <row r="4" spans="1:23" thickBot="1" x14ac:dyDescent="0.35">
      <c r="A4" s="44"/>
      <c r="B4" s="44"/>
      <c r="C4" s="44"/>
      <c r="D4" s="44"/>
      <c r="E4" s="44"/>
      <c r="F4" s="44"/>
      <c r="G4" s="44"/>
      <c r="H4" s="44"/>
      <c r="I4" s="44"/>
      <c r="J4" s="44"/>
      <c r="K4" s="44"/>
      <c r="L4" s="44"/>
      <c r="M4" s="44"/>
      <c r="N4" s="44"/>
      <c r="O4" s="44"/>
      <c r="P4" s="44"/>
      <c r="Q4" s="44"/>
      <c r="R4" s="44"/>
      <c r="S4" s="44"/>
      <c r="T4" s="44"/>
      <c r="U4" s="44"/>
      <c r="V4" s="44"/>
      <c r="W4" s="44"/>
    </row>
    <row r="5" spans="1:23" ht="15.75" customHeight="1" thickBot="1" x14ac:dyDescent="0.3">
      <c r="A5" s="44"/>
      <c r="B5" s="401" t="s">
        <v>0</v>
      </c>
      <c r="C5" s="447" t="s">
        <v>1</v>
      </c>
      <c r="D5" s="447" t="s">
        <v>106</v>
      </c>
      <c r="E5" s="455" t="s">
        <v>123</v>
      </c>
      <c r="F5" s="456"/>
      <c r="G5" s="456"/>
      <c r="H5" s="456"/>
      <c r="I5" s="456"/>
      <c r="J5" s="456"/>
      <c r="K5" s="456"/>
      <c r="L5" s="456"/>
      <c r="M5" s="456"/>
      <c r="N5" s="456"/>
      <c r="O5" s="456"/>
      <c r="P5" s="456"/>
      <c r="Q5" s="456"/>
      <c r="R5" s="456"/>
      <c r="S5" s="456"/>
      <c r="T5" s="456"/>
      <c r="U5" s="457"/>
      <c r="V5" s="280"/>
      <c r="W5" s="44"/>
    </row>
    <row r="6" spans="1:23" ht="16.149999999999999" customHeight="1" x14ac:dyDescent="0.25">
      <c r="A6" s="44"/>
      <c r="B6" s="402"/>
      <c r="C6" s="448"/>
      <c r="D6" s="448"/>
      <c r="E6" s="460" t="s">
        <v>107</v>
      </c>
      <c r="F6" s="461"/>
      <c r="G6" s="461"/>
      <c r="H6" s="461"/>
      <c r="I6" s="461"/>
      <c r="J6" s="461"/>
      <c r="K6" s="461"/>
      <c r="L6" s="461"/>
      <c r="M6" s="461"/>
      <c r="N6" s="461"/>
      <c r="O6" s="460" t="s">
        <v>108</v>
      </c>
      <c r="P6" s="464"/>
      <c r="Q6" s="460" t="s">
        <v>408</v>
      </c>
      <c r="R6" s="464"/>
      <c r="S6" s="458" t="s">
        <v>413</v>
      </c>
      <c r="T6" s="458" t="s">
        <v>416</v>
      </c>
      <c r="U6" s="452" t="s">
        <v>417</v>
      </c>
      <c r="V6" s="44"/>
      <c r="W6" s="44"/>
    </row>
    <row r="7" spans="1:23" ht="15.75" thickBot="1" x14ac:dyDescent="0.3">
      <c r="A7" s="44"/>
      <c r="B7" s="402"/>
      <c r="C7" s="448"/>
      <c r="D7" s="448"/>
      <c r="E7" s="462"/>
      <c r="F7" s="463"/>
      <c r="G7" s="463"/>
      <c r="H7" s="463"/>
      <c r="I7" s="463"/>
      <c r="J7" s="463"/>
      <c r="K7" s="463"/>
      <c r="L7" s="463"/>
      <c r="M7" s="463"/>
      <c r="N7" s="463"/>
      <c r="O7" s="462"/>
      <c r="P7" s="465"/>
      <c r="Q7" s="468"/>
      <c r="R7" s="469"/>
      <c r="S7" s="459"/>
      <c r="T7" s="459"/>
      <c r="U7" s="453"/>
      <c r="V7" s="44"/>
      <c r="W7" s="44"/>
    </row>
    <row r="8" spans="1:23" ht="15.75" thickBot="1" x14ac:dyDescent="0.3">
      <c r="A8" s="44"/>
      <c r="B8" s="402"/>
      <c r="C8" s="448"/>
      <c r="D8" s="448"/>
      <c r="E8" s="281" t="s">
        <v>109</v>
      </c>
      <c r="F8" s="281" t="s">
        <v>109</v>
      </c>
      <c r="G8" s="282" t="s">
        <v>109</v>
      </c>
      <c r="H8" s="282" t="s">
        <v>109</v>
      </c>
      <c r="I8" s="282" t="s">
        <v>109</v>
      </c>
      <c r="J8" s="282" t="s">
        <v>109</v>
      </c>
      <c r="K8" s="282" t="s">
        <v>109</v>
      </c>
      <c r="L8" s="282" t="s">
        <v>113</v>
      </c>
      <c r="M8" s="282" t="s">
        <v>113</v>
      </c>
      <c r="N8" s="282" t="s">
        <v>109</v>
      </c>
      <c r="O8" s="466" t="s">
        <v>109</v>
      </c>
      <c r="P8" s="467"/>
      <c r="Q8" s="283"/>
      <c r="R8" s="284"/>
      <c r="S8" s="453"/>
      <c r="T8" s="453"/>
      <c r="U8" s="453"/>
      <c r="V8" s="44"/>
      <c r="W8" s="44"/>
    </row>
    <row r="9" spans="1:23" ht="34.5" customHeight="1" thickBot="1" x14ac:dyDescent="0.3">
      <c r="A9" s="44"/>
      <c r="B9" s="402"/>
      <c r="C9" s="448"/>
      <c r="D9" s="448"/>
      <c r="E9" s="285" t="s">
        <v>66</v>
      </c>
      <c r="F9" s="281" t="s">
        <v>746</v>
      </c>
      <c r="G9" s="286" t="s">
        <v>279</v>
      </c>
      <c r="H9" s="285" t="s">
        <v>112</v>
      </c>
      <c r="I9" s="285" t="s">
        <v>112</v>
      </c>
      <c r="J9" s="285" t="s">
        <v>112</v>
      </c>
      <c r="K9" s="285" t="s">
        <v>581</v>
      </c>
      <c r="L9" s="285" t="s">
        <v>114</v>
      </c>
      <c r="M9" s="285" t="s">
        <v>115</v>
      </c>
      <c r="N9" s="285" t="s">
        <v>397</v>
      </c>
      <c r="O9" s="285" t="s">
        <v>405</v>
      </c>
      <c r="P9" s="285" t="s">
        <v>353</v>
      </c>
      <c r="Q9" s="283"/>
      <c r="R9" s="284"/>
      <c r="S9" s="453"/>
      <c r="T9" s="453"/>
      <c r="U9" s="453"/>
      <c r="V9" s="44"/>
      <c r="W9" s="44"/>
    </row>
    <row r="10" spans="1:23" ht="56.25" customHeight="1" thickBot="1" x14ac:dyDescent="0.3">
      <c r="A10" s="44"/>
      <c r="B10" s="402"/>
      <c r="C10" s="448"/>
      <c r="D10" s="448"/>
      <c r="E10" s="287" t="s">
        <v>747</v>
      </c>
      <c r="F10" s="287" t="s">
        <v>748</v>
      </c>
      <c r="G10" s="288" t="s">
        <v>733</v>
      </c>
      <c r="H10" s="288" t="s">
        <v>749</v>
      </c>
      <c r="I10" s="288" t="s">
        <v>750</v>
      </c>
      <c r="J10" s="288" t="s">
        <v>734</v>
      </c>
      <c r="K10" s="288" t="s">
        <v>561</v>
      </c>
      <c r="L10" s="288" t="s">
        <v>782</v>
      </c>
      <c r="M10" s="288" t="s">
        <v>751</v>
      </c>
      <c r="N10" s="288" t="s">
        <v>398</v>
      </c>
      <c r="O10" s="288" t="s">
        <v>407</v>
      </c>
      <c r="P10" s="288" t="s">
        <v>752</v>
      </c>
      <c r="Q10" s="289"/>
      <c r="R10" s="290"/>
      <c r="S10" s="454"/>
      <c r="T10" s="454"/>
      <c r="U10" s="454"/>
      <c r="V10" s="44"/>
      <c r="W10" s="44"/>
    </row>
    <row r="11" spans="1:23" ht="15.75" thickBot="1" x14ac:dyDescent="0.3">
      <c r="A11" s="44"/>
      <c r="B11" s="402"/>
      <c r="C11" s="448"/>
      <c r="D11" s="448"/>
      <c r="E11" s="291" t="s">
        <v>633</v>
      </c>
      <c r="F11" s="291" t="s">
        <v>633</v>
      </c>
      <c r="G11" s="292" t="s">
        <v>634</v>
      </c>
      <c r="H11" s="291" t="s">
        <v>633</v>
      </c>
      <c r="I11" s="292" t="s">
        <v>633</v>
      </c>
      <c r="J11" s="292" t="s">
        <v>635</v>
      </c>
      <c r="K11" s="292" t="s">
        <v>635</v>
      </c>
      <c r="L11" s="292" t="s">
        <v>633</v>
      </c>
      <c r="M11" s="292" t="s">
        <v>633</v>
      </c>
      <c r="N11" s="292" t="s">
        <v>633</v>
      </c>
      <c r="O11" s="439" t="s">
        <v>280</v>
      </c>
      <c r="P11" s="440"/>
      <c r="Q11" s="439" t="s">
        <v>408</v>
      </c>
      <c r="R11" s="440"/>
      <c r="S11" s="291" t="s">
        <v>411</v>
      </c>
      <c r="T11" s="291" t="s">
        <v>116</v>
      </c>
      <c r="U11" s="291" t="s">
        <v>633</v>
      </c>
      <c r="V11" s="44"/>
      <c r="W11" s="44"/>
    </row>
    <row r="12" spans="1:23" ht="15.75" thickBot="1" x14ac:dyDescent="0.3">
      <c r="A12" s="44"/>
      <c r="B12" s="402"/>
      <c r="C12" s="449"/>
      <c r="D12" s="448"/>
      <c r="E12" s="293" t="s">
        <v>117</v>
      </c>
      <c r="F12" s="291" t="s">
        <v>117</v>
      </c>
      <c r="G12" s="293" t="s">
        <v>127</v>
      </c>
      <c r="H12" s="294" t="s">
        <v>128</v>
      </c>
      <c r="I12" s="293" t="s">
        <v>118</v>
      </c>
      <c r="J12" s="293" t="s">
        <v>118</v>
      </c>
      <c r="K12" s="293" t="s">
        <v>118</v>
      </c>
      <c r="L12" s="293" t="s">
        <v>119</v>
      </c>
      <c r="M12" s="293" t="s">
        <v>119</v>
      </c>
      <c r="N12" s="293" t="s">
        <v>399</v>
      </c>
      <c r="O12" s="439" t="s">
        <v>120</v>
      </c>
      <c r="P12" s="440"/>
      <c r="Q12" s="295" t="s">
        <v>410</v>
      </c>
      <c r="R12" s="295" t="s">
        <v>409</v>
      </c>
      <c r="S12" s="295" t="s">
        <v>412</v>
      </c>
      <c r="T12" s="295" t="s">
        <v>414</v>
      </c>
      <c r="U12" s="295" t="s">
        <v>415</v>
      </c>
      <c r="V12" s="44"/>
      <c r="W12" s="44"/>
    </row>
    <row r="13" spans="1:23" x14ac:dyDescent="0.25">
      <c r="A13" s="44"/>
      <c r="B13" s="401">
        <v>1</v>
      </c>
      <c r="C13" s="296" t="s">
        <v>121</v>
      </c>
      <c r="D13" s="447" t="s">
        <v>582</v>
      </c>
      <c r="E13" s="445">
        <v>1695</v>
      </c>
      <c r="F13" s="445">
        <v>1695</v>
      </c>
      <c r="G13" s="445">
        <v>2154</v>
      </c>
      <c r="H13" s="445">
        <v>2379</v>
      </c>
      <c r="I13" s="445">
        <v>1644</v>
      </c>
      <c r="J13" s="445">
        <v>1600</v>
      </c>
      <c r="K13" s="445">
        <v>1644</v>
      </c>
      <c r="L13" s="445">
        <v>1776</v>
      </c>
      <c r="M13" s="445">
        <v>1776</v>
      </c>
      <c r="N13" s="401" t="s">
        <v>26</v>
      </c>
      <c r="O13" s="445">
        <v>1243</v>
      </c>
      <c r="P13" s="445">
        <v>1243</v>
      </c>
      <c r="Q13" s="445">
        <v>11651</v>
      </c>
      <c r="R13" s="445">
        <v>9787</v>
      </c>
      <c r="S13" s="445">
        <v>15109</v>
      </c>
      <c r="T13" s="445">
        <v>1452</v>
      </c>
      <c r="U13" s="407">
        <v>2845</v>
      </c>
      <c r="V13" s="44"/>
      <c r="W13" s="44"/>
    </row>
    <row r="14" spans="1:23" ht="15.75" thickBot="1" x14ac:dyDescent="0.3">
      <c r="A14" s="44"/>
      <c r="B14" s="403"/>
      <c r="C14" s="297" t="s">
        <v>281</v>
      </c>
      <c r="D14" s="449"/>
      <c r="E14" s="446"/>
      <c r="F14" s="446"/>
      <c r="G14" s="446"/>
      <c r="H14" s="446"/>
      <c r="I14" s="446"/>
      <c r="J14" s="446"/>
      <c r="K14" s="446"/>
      <c r="L14" s="446"/>
      <c r="M14" s="446"/>
      <c r="N14" s="403"/>
      <c r="O14" s="446"/>
      <c r="P14" s="446"/>
      <c r="Q14" s="446"/>
      <c r="R14" s="446"/>
      <c r="S14" s="446"/>
      <c r="T14" s="446"/>
      <c r="U14" s="409"/>
      <c r="V14" s="44"/>
      <c r="W14" s="44"/>
    </row>
    <row r="15" spans="1:23" ht="14.45" customHeight="1" x14ac:dyDescent="0.25">
      <c r="A15" s="44"/>
      <c r="B15" s="401">
        <v>3</v>
      </c>
      <c r="C15" s="296" t="s">
        <v>121</v>
      </c>
      <c r="D15" s="447" t="s">
        <v>582</v>
      </c>
      <c r="E15" s="445">
        <v>2070</v>
      </c>
      <c r="F15" s="445">
        <v>2070</v>
      </c>
      <c r="G15" s="445">
        <v>2629</v>
      </c>
      <c r="H15" s="445">
        <v>2903</v>
      </c>
      <c r="I15" s="445">
        <v>2004</v>
      </c>
      <c r="J15" s="445">
        <v>1953</v>
      </c>
      <c r="K15" s="445">
        <v>2004</v>
      </c>
      <c r="L15" s="445">
        <v>2166</v>
      </c>
      <c r="M15" s="445">
        <v>2166</v>
      </c>
      <c r="N15" s="401" t="s">
        <v>26</v>
      </c>
      <c r="O15" s="445">
        <v>1516</v>
      </c>
      <c r="P15" s="445">
        <v>1516</v>
      </c>
      <c r="Q15" s="445">
        <v>14215</v>
      </c>
      <c r="R15" s="445">
        <v>11941</v>
      </c>
      <c r="S15" s="445">
        <v>18433</v>
      </c>
      <c r="T15" s="445">
        <v>1772</v>
      </c>
      <c r="U15" s="445">
        <v>3471</v>
      </c>
      <c r="V15" s="44"/>
      <c r="W15" s="44"/>
    </row>
    <row r="16" spans="1:23" ht="15.75" thickBot="1" x14ac:dyDescent="0.3">
      <c r="A16" s="44"/>
      <c r="B16" s="403"/>
      <c r="C16" s="297" t="s">
        <v>282</v>
      </c>
      <c r="D16" s="449"/>
      <c r="E16" s="446"/>
      <c r="F16" s="446"/>
      <c r="G16" s="446"/>
      <c r="H16" s="446"/>
      <c r="I16" s="446"/>
      <c r="J16" s="446"/>
      <c r="K16" s="446"/>
      <c r="L16" s="446"/>
      <c r="M16" s="446"/>
      <c r="N16" s="403"/>
      <c r="O16" s="446"/>
      <c r="P16" s="446"/>
      <c r="Q16" s="446"/>
      <c r="R16" s="446"/>
      <c r="S16" s="446"/>
      <c r="T16" s="446"/>
      <c r="U16" s="446"/>
      <c r="V16" s="44"/>
      <c r="W16" s="44"/>
    </row>
    <row r="17" spans="1:24" x14ac:dyDescent="0.25">
      <c r="A17" s="44"/>
      <c r="B17" s="401">
        <v>4</v>
      </c>
      <c r="C17" s="422" t="s">
        <v>122</v>
      </c>
      <c r="D17" s="447" t="s">
        <v>583</v>
      </c>
      <c r="E17" s="445">
        <v>1385</v>
      </c>
      <c r="F17" s="445">
        <v>1385</v>
      </c>
      <c r="G17" s="445">
        <v>1488</v>
      </c>
      <c r="H17" s="445">
        <v>1445</v>
      </c>
      <c r="I17" s="445">
        <v>1197</v>
      </c>
      <c r="J17" s="445">
        <v>1167</v>
      </c>
      <c r="K17" s="445">
        <v>1197</v>
      </c>
      <c r="L17" s="445">
        <v>1507</v>
      </c>
      <c r="M17" s="445">
        <v>1507</v>
      </c>
      <c r="N17" s="450">
        <v>1344</v>
      </c>
      <c r="O17" s="445">
        <v>1004</v>
      </c>
      <c r="P17" s="445">
        <v>1004</v>
      </c>
      <c r="Q17" s="445">
        <v>8309</v>
      </c>
      <c r="R17" s="445">
        <v>7356</v>
      </c>
      <c r="S17" s="445">
        <v>10781</v>
      </c>
      <c r="T17" s="445">
        <v>1099</v>
      </c>
      <c r="U17" s="470" t="s">
        <v>6</v>
      </c>
      <c r="V17" s="44"/>
      <c r="W17" s="44"/>
    </row>
    <row r="18" spans="1:24" ht="15.75" thickBot="1" x14ac:dyDescent="0.3">
      <c r="A18" s="44"/>
      <c r="B18" s="403"/>
      <c r="C18" s="423"/>
      <c r="D18" s="449"/>
      <c r="E18" s="446"/>
      <c r="F18" s="446"/>
      <c r="G18" s="446"/>
      <c r="H18" s="446"/>
      <c r="I18" s="446"/>
      <c r="J18" s="446"/>
      <c r="K18" s="446"/>
      <c r="L18" s="446"/>
      <c r="M18" s="446"/>
      <c r="N18" s="451"/>
      <c r="O18" s="446"/>
      <c r="P18" s="446"/>
      <c r="Q18" s="446"/>
      <c r="R18" s="446"/>
      <c r="S18" s="446"/>
      <c r="T18" s="446"/>
      <c r="U18" s="471"/>
      <c r="V18" s="44"/>
      <c r="W18" s="44"/>
    </row>
    <row r="19" spans="1:24" ht="15" customHeight="1" x14ac:dyDescent="0.25">
      <c r="A19" s="44"/>
      <c r="B19" s="44"/>
      <c r="C19" s="44"/>
      <c r="D19" s="44"/>
      <c r="E19" s="44"/>
      <c r="F19" s="44"/>
      <c r="G19" s="44"/>
      <c r="H19" s="44"/>
      <c r="I19" s="44"/>
      <c r="J19" s="44"/>
      <c r="K19" s="44"/>
      <c r="L19" s="44"/>
      <c r="M19" s="44"/>
      <c r="N19" s="44"/>
      <c r="O19" s="44"/>
      <c r="P19" s="44"/>
      <c r="Q19" s="44"/>
      <c r="R19" s="44"/>
      <c r="S19" s="44"/>
      <c r="T19" s="44"/>
      <c r="U19" s="44"/>
      <c r="V19" s="44"/>
      <c r="W19" s="44"/>
    </row>
    <row r="20" spans="1:24" ht="72.75" customHeight="1" x14ac:dyDescent="0.25">
      <c r="A20" s="44"/>
      <c r="B20" s="443" t="s">
        <v>599</v>
      </c>
      <c r="C20" s="444"/>
      <c r="D20" s="444"/>
      <c r="E20" s="444"/>
      <c r="F20" s="444"/>
      <c r="G20" s="444"/>
      <c r="H20" s="444"/>
      <c r="I20" s="444"/>
      <c r="J20" s="444"/>
      <c r="K20" s="444"/>
      <c r="L20" s="444"/>
      <c r="M20" s="444"/>
      <c r="N20" s="444"/>
      <c r="O20" s="444"/>
      <c r="P20" s="444"/>
      <c r="Q20" s="444"/>
      <c r="R20" s="444"/>
      <c r="S20" s="444"/>
      <c r="T20" s="444"/>
      <c r="U20" s="444"/>
      <c r="V20" s="44"/>
      <c r="W20" s="44"/>
    </row>
    <row r="21" spans="1:24" ht="15" customHeight="1" x14ac:dyDescent="0.25">
      <c r="A21" s="44"/>
      <c r="B21" s="298"/>
      <c r="C21" s="299"/>
      <c r="D21" s="299"/>
      <c r="E21" s="299"/>
      <c r="F21" s="299"/>
      <c r="G21" s="299"/>
      <c r="H21" s="299"/>
      <c r="I21" s="299"/>
      <c r="J21" s="299"/>
      <c r="K21" s="299"/>
      <c r="L21" s="299"/>
      <c r="M21" s="299"/>
      <c r="N21" s="299"/>
      <c r="O21" s="299"/>
      <c r="P21" s="299"/>
      <c r="Q21" s="299"/>
      <c r="R21" s="299"/>
      <c r="S21" s="299"/>
      <c r="T21" s="299"/>
      <c r="U21" s="299"/>
      <c r="V21" s="44"/>
      <c r="W21" s="44"/>
    </row>
    <row r="22" spans="1:24" ht="15.6" customHeight="1" x14ac:dyDescent="0.25">
      <c r="A22" s="44"/>
      <c r="B22" s="300" t="s">
        <v>271</v>
      </c>
      <c r="C22" s="44"/>
      <c r="D22" s="299"/>
      <c r="E22" s="299"/>
      <c r="F22" s="299"/>
      <c r="G22" s="299"/>
      <c r="H22" s="299"/>
      <c r="I22" s="299"/>
      <c r="J22" s="299"/>
      <c r="K22" s="299"/>
      <c r="L22" s="299"/>
      <c r="M22" s="299"/>
      <c r="N22" s="299"/>
      <c r="O22" s="299"/>
      <c r="P22" s="299"/>
      <c r="Q22" s="299"/>
      <c r="R22" s="299"/>
      <c r="S22" s="299"/>
      <c r="T22" s="299"/>
      <c r="U22" s="299"/>
      <c r="V22" s="44"/>
      <c r="W22" s="44"/>
    </row>
    <row r="23" spans="1:24" ht="15.75" thickBot="1" x14ac:dyDescent="0.3">
      <c r="A23" s="44"/>
      <c r="B23" s="44"/>
      <c r="C23" s="44"/>
      <c r="D23" s="44"/>
      <c r="E23" s="44"/>
      <c r="F23" s="44"/>
      <c r="G23" s="44"/>
      <c r="H23" s="44"/>
      <c r="I23" s="44"/>
      <c r="J23" s="44"/>
      <c r="K23" s="44"/>
      <c r="L23" s="44"/>
      <c r="M23" s="44"/>
      <c r="N23" s="44"/>
      <c r="O23" s="44"/>
      <c r="P23" s="44"/>
      <c r="Q23" s="44"/>
      <c r="R23" s="44"/>
      <c r="S23" s="44"/>
      <c r="T23" s="44"/>
      <c r="U23" s="44"/>
      <c r="V23" s="44"/>
      <c r="W23" s="44"/>
    </row>
    <row r="24" spans="1:24" ht="15" customHeight="1" thickBot="1" x14ac:dyDescent="0.3">
      <c r="A24" s="44"/>
      <c r="B24" s="401" t="s">
        <v>0</v>
      </c>
      <c r="C24" s="447" t="s">
        <v>1</v>
      </c>
      <c r="D24" s="447" t="s">
        <v>289</v>
      </c>
      <c r="E24" s="447" t="s">
        <v>292</v>
      </c>
      <c r="F24" s="447" t="s">
        <v>106</v>
      </c>
      <c r="G24" s="472" t="s">
        <v>123</v>
      </c>
      <c r="H24" s="473"/>
      <c r="I24" s="473"/>
      <c r="J24" s="473"/>
      <c r="K24" s="473"/>
      <c r="L24" s="473"/>
      <c r="M24" s="473"/>
      <c r="N24" s="473"/>
      <c r="O24" s="473"/>
      <c r="P24" s="473"/>
      <c r="Q24" s="473"/>
      <c r="R24" s="473"/>
      <c r="S24" s="473"/>
      <c r="T24" s="473"/>
      <c r="U24" s="473"/>
      <c r="V24" s="473"/>
      <c r="W24" s="474"/>
      <c r="X24" s="277"/>
    </row>
    <row r="25" spans="1:24" ht="14.45" customHeight="1" x14ac:dyDescent="0.25">
      <c r="A25" s="44"/>
      <c r="B25" s="402"/>
      <c r="C25" s="448"/>
      <c r="D25" s="448"/>
      <c r="E25" s="448"/>
      <c r="F25" s="448"/>
      <c r="G25" s="460" t="s">
        <v>107</v>
      </c>
      <c r="H25" s="461"/>
      <c r="I25" s="461"/>
      <c r="J25" s="461"/>
      <c r="K25" s="461"/>
      <c r="L25" s="461"/>
      <c r="M25" s="461"/>
      <c r="N25" s="461"/>
      <c r="O25" s="461"/>
      <c r="P25" s="461"/>
      <c r="Q25" s="460" t="s">
        <v>108</v>
      </c>
      <c r="R25" s="464"/>
      <c r="S25" s="460" t="s">
        <v>408</v>
      </c>
      <c r="T25" s="464"/>
      <c r="U25" s="301" t="s">
        <v>413</v>
      </c>
      <c r="V25" s="301" t="s">
        <v>416</v>
      </c>
      <c r="W25" s="452" t="s">
        <v>417</v>
      </c>
    </row>
    <row r="26" spans="1:24" ht="15.75" thickBot="1" x14ac:dyDescent="0.3">
      <c r="A26" s="44"/>
      <c r="B26" s="402"/>
      <c r="C26" s="448"/>
      <c r="D26" s="448"/>
      <c r="E26" s="448"/>
      <c r="F26" s="448"/>
      <c r="G26" s="462"/>
      <c r="H26" s="463"/>
      <c r="I26" s="463"/>
      <c r="J26" s="463"/>
      <c r="K26" s="463"/>
      <c r="L26" s="463"/>
      <c r="M26" s="463"/>
      <c r="N26" s="463"/>
      <c r="O26" s="463"/>
      <c r="P26" s="463"/>
      <c r="Q26" s="462"/>
      <c r="R26" s="465"/>
      <c r="S26" s="462"/>
      <c r="T26" s="465"/>
      <c r="U26" s="302"/>
      <c r="V26" s="302"/>
      <c r="W26" s="454"/>
    </row>
    <row r="27" spans="1:24" ht="15.75" thickBot="1" x14ac:dyDescent="0.3">
      <c r="A27" s="44"/>
      <c r="B27" s="402"/>
      <c r="C27" s="448"/>
      <c r="D27" s="448"/>
      <c r="E27" s="448"/>
      <c r="F27" s="448"/>
      <c r="G27" s="281" t="s">
        <v>109</v>
      </c>
      <c r="H27" s="281" t="s">
        <v>109</v>
      </c>
      <c r="I27" s="281" t="s">
        <v>109</v>
      </c>
      <c r="J27" s="281" t="s">
        <v>109</v>
      </c>
      <c r="K27" s="303" t="s">
        <v>109</v>
      </c>
      <c r="L27" s="281" t="s">
        <v>109</v>
      </c>
      <c r="M27" s="282" t="s">
        <v>109</v>
      </c>
      <c r="N27" s="282" t="s">
        <v>113</v>
      </c>
      <c r="O27" s="281" t="s">
        <v>113</v>
      </c>
      <c r="P27" s="282" t="s">
        <v>109</v>
      </c>
      <c r="Q27" s="466" t="s">
        <v>109</v>
      </c>
      <c r="R27" s="467"/>
      <c r="S27" s="452"/>
      <c r="T27" s="452"/>
      <c r="U27" s="452"/>
      <c r="V27" s="452"/>
      <c r="W27" s="452"/>
    </row>
    <row r="28" spans="1:24" ht="23.25" thickBot="1" x14ac:dyDescent="0.3">
      <c r="A28" s="44"/>
      <c r="B28" s="402"/>
      <c r="C28" s="448"/>
      <c r="D28" s="448"/>
      <c r="E28" s="448"/>
      <c r="F28" s="448"/>
      <c r="G28" s="281" t="s">
        <v>110</v>
      </c>
      <c r="H28" s="281" t="s">
        <v>111</v>
      </c>
      <c r="I28" s="291" t="s">
        <v>279</v>
      </c>
      <c r="J28" s="281" t="s">
        <v>112</v>
      </c>
      <c r="K28" s="303" t="s">
        <v>112</v>
      </c>
      <c r="L28" s="304" t="s">
        <v>112</v>
      </c>
      <c r="M28" s="285" t="s">
        <v>581</v>
      </c>
      <c r="N28" s="282" t="s">
        <v>114</v>
      </c>
      <c r="O28" s="281" t="s">
        <v>115</v>
      </c>
      <c r="P28" s="282" t="s">
        <v>397</v>
      </c>
      <c r="Q28" s="285" t="s">
        <v>405</v>
      </c>
      <c r="R28" s="285" t="s">
        <v>353</v>
      </c>
      <c r="S28" s="453"/>
      <c r="T28" s="453"/>
      <c r="U28" s="453"/>
      <c r="V28" s="453"/>
      <c r="W28" s="453"/>
    </row>
    <row r="29" spans="1:24" ht="41.45" customHeight="1" thickBot="1" x14ac:dyDescent="0.3">
      <c r="A29" s="44"/>
      <c r="B29" s="402"/>
      <c r="C29" s="448"/>
      <c r="D29" s="448"/>
      <c r="E29" s="448"/>
      <c r="F29" s="448"/>
      <c r="G29" s="287" t="s">
        <v>124</v>
      </c>
      <c r="H29" s="287" t="s">
        <v>278</v>
      </c>
      <c r="I29" s="287" t="s">
        <v>126</v>
      </c>
      <c r="J29" s="287" t="s">
        <v>125</v>
      </c>
      <c r="K29" s="305" t="s">
        <v>352</v>
      </c>
      <c r="L29" s="287" t="s">
        <v>560</v>
      </c>
      <c r="M29" s="288" t="s">
        <v>561</v>
      </c>
      <c r="N29" s="288" t="s">
        <v>129</v>
      </c>
      <c r="O29" s="287" t="s">
        <v>278</v>
      </c>
      <c r="P29" s="288" t="s">
        <v>398</v>
      </c>
      <c r="Q29" s="288" t="s">
        <v>407</v>
      </c>
      <c r="R29" s="288" t="s">
        <v>406</v>
      </c>
      <c r="S29" s="454"/>
      <c r="T29" s="454"/>
      <c r="U29" s="454"/>
      <c r="V29" s="454"/>
      <c r="W29" s="454"/>
    </row>
    <row r="30" spans="1:24" ht="15.75" thickBot="1" x14ac:dyDescent="0.3">
      <c r="A30" s="44"/>
      <c r="B30" s="402"/>
      <c r="C30" s="448"/>
      <c r="D30" s="448"/>
      <c r="E30" s="448"/>
      <c r="F30" s="448"/>
      <c r="G30" s="291" t="str">
        <f t="shared" ref="G30:I30" si="0">E11</f>
        <v>Сталь Zn275</v>
      </c>
      <c r="H30" s="291" t="str">
        <f t="shared" si="0"/>
        <v>Сталь Zn275</v>
      </c>
      <c r="I30" s="291" t="str">
        <f t="shared" si="0"/>
        <v>Сталь AZn120</v>
      </c>
      <c r="J30" s="291" t="str">
        <f t="shared" ref="J30:K30" si="1">H11</f>
        <v>Сталь Zn275</v>
      </c>
      <c r="K30" s="306" t="str">
        <f t="shared" si="1"/>
        <v>Сталь Zn275</v>
      </c>
      <c r="L30" s="291" t="str">
        <f t="shared" ref="L30:M30" si="2">J11</f>
        <v>Сталь Zn140</v>
      </c>
      <c r="M30" s="292" t="str">
        <f t="shared" si="2"/>
        <v>Сталь Zn140</v>
      </c>
      <c r="N30" s="292" t="str">
        <f t="shared" ref="N30:P30" si="3">L11</f>
        <v>Сталь Zn275</v>
      </c>
      <c r="O30" s="291" t="str">
        <f t="shared" si="3"/>
        <v>Сталь Zn275</v>
      </c>
      <c r="P30" s="292" t="str">
        <f t="shared" si="3"/>
        <v>Сталь Zn275</v>
      </c>
      <c r="Q30" s="439" t="s">
        <v>280</v>
      </c>
      <c r="R30" s="440"/>
      <c r="S30" s="439" t="s">
        <v>408</v>
      </c>
      <c r="T30" s="440"/>
      <c r="U30" s="291" t="s">
        <v>411</v>
      </c>
      <c r="V30" s="291" t="str">
        <f>$P$30</f>
        <v>Сталь Zn275</v>
      </c>
      <c r="W30" s="291" t="str">
        <f>$P$30</f>
        <v>Сталь Zn275</v>
      </c>
    </row>
    <row r="31" spans="1:24" ht="15.75" thickBot="1" x14ac:dyDescent="0.3">
      <c r="A31" s="44"/>
      <c r="B31" s="403"/>
      <c r="C31" s="449"/>
      <c r="D31" s="449"/>
      <c r="E31" s="449"/>
      <c r="F31" s="449"/>
      <c r="G31" s="295" t="s">
        <v>117</v>
      </c>
      <c r="H31" s="291" t="s">
        <v>117</v>
      </c>
      <c r="I31" s="295" t="s">
        <v>127</v>
      </c>
      <c r="J31" s="295" t="s">
        <v>128</v>
      </c>
      <c r="K31" s="307" t="s">
        <v>118</v>
      </c>
      <c r="L31" s="295" t="s">
        <v>118</v>
      </c>
      <c r="M31" s="286" t="s">
        <v>118</v>
      </c>
      <c r="N31" s="286" t="s">
        <v>119</v>
      </c>
      <c r="O31" s="295" t="s">
        <v>119</v>
      </c>
      <c r="P31" s="293" t="s">
        <v>399</v>
      </c>
      <c r="Q31" s="441" t="s">
        <v>120</v>
      </c>
      <c r="R31" s="442"/>
      <c r="S31" s="295" t="s">
        <v>410</v>
      </c>
      <c r="T31" s="295" t="s">
        <v>409</v>
      </c>
      <c r="U31" s="295" t="s">
        <v>412</v>
      </c>
      <c r="V31" s="295" t="s">
        <v>414</v>
      </c>
      <c r="W31" s="295" t="s">
        <v>415</v>
      </c>
    </row>
    <row r="32" spans="1:24" s="278" customFormat="1" ht="15" customHeight="1" thickBot="1" x14ac:dyDescent="0.25">
      <c r="A32" s="308"/>
      <c r="B32" s="309">
        <v>1</v>
      </c>
      <c r="C32" s="310" t="s">
        <v>252</v>
      </c>
      <c r="D32" s="309" t="s">
        <v>5</v>
      </c>
      <c r="E32" s="311">
        <v>0.125</v>
      </c>
      <c r="F32" s="309" t="s">
        <v>584</v>
      </c>
      <c r="G32" s="318">
        <f t="shared" ref="G32:O32" si="4">2*$E$32*E13</f>
        <v>423.75</v>
      </c>
      <c r="H32" s="319">
        <f t="shared" si="4"/>
        <v>423.75</v>
      </c>
      <c r="I32" s="318">
        <f t="shared" si="4"/>
        <v>538.5</v>
      </c>
      <c r="J32" s="318">
        <f t="shared" si="4"/>
        <v>594.75</v>
      </c>
      <c r="K32" s="320">
        <f t="shared" si="4"/>
        <v>411</v>
      </c>
      <c r="L32" s="320">
        <f t="shared" si="4"/>
        <v>400</v>
      </c>
      <c r="M32" s="318">
        <f t="shared" si="4"/>
        <v>411</v>
      </c>
      <c r="N32" s="321">
        <f t="shared" si="4"/>
        <v>444</v>
      </c>
      <c r="O32" s="318">
        <f t="shared" si="4"/>
        <v>444</v>
      </c>
      <c r="P32" s="312" t="s">
        <v>6</v>
      </c>
      <c r="Q32" s="318">
        <f>2*$E$32*P13</f>
        <v>310.75</v>
      </c>
      <c r="R32" s="322">
        <f>Q32</f>
        <v>310.75</v>
      </c>
      <c r="S32" s="318">
        <f>E32*2*Q13</f>
        <v>2912.75</v>
      </c>
      <c r="T32" s="318">
        <f>E32*2*R13</f>
        <v>2446.75</v>
      </c>
      <c r="U32" s="318">
        <f>E32*2*S13</f>
        <v>3777.25</v>
      </c>
      <c r="V32" s="318">
        <f>E32*2*T13</f>
        <v>363</v>
      </c>
      <c r="W32" s="318">
        <f>E32*2*U13</f>
        <v>711.25</v>
      </c>
    </row>
    <row r="33" spans="1:23" s="278" customFormat="1" ht="15" customHeight="1" thickBot="1" x14ac:dyDescent="0.25">
      <c r="A33" s="308"/>
      <c r="B33" s="313">
        <v>2</v>
      </c>
      <c r="C33" s="314" t="s">
        <v>253</v>
      </c>
      <c r="D33" s="313" t="s">
        <v>5</v>
      </c>
      <c r="E33" s="315">
        <v>0.32</v>
      </c>
      <c r="F33" s="309" t="s">
        <v>584</v>
      </c>
      <c r="G33" s="322">
        <f>2*$E$33*E13</f>
        <v>1084.8</v>
      </c>
      <c r="H33" s="323">
        <f>2*$E$33*F13</f>
        <v>1084.8</v>
      </c>
      <c r="I33" s="322">
        <f>2*$E$33*G13</f>
        <v>1378.56</v>
      </c>
      <c r="J33" s="322">
        <f>2*$E$33*H13</f>
        <v>1522.56</v>
      </c>
      <c r="K33" s="324">
        <f>2*$E$33*I13</f>
        <v>1052.1600000000001</v>
      </c>
      <c r="L33" s="320">
        <f>2*E33*$J$13</f>
        <v>1024</v>
      </c>
      <c r="M33" s="318">
        <f>2*E33*$K$13</f>
        <v>1052.1600000000001</v>
      </c>
      <c r="N33" s="325">
        <f>2*$E$33*L13</f>
        <v>1136.6400000000001</v>
      </c>
      <c r="O33" s="322">
        <f>2*$E$33*M13</f>
        <v>1136.6400000000001</v>
      </c>
      <c r="P33" s="312" t="s">
        <v>6</v>
      </c>
      <c r="Q33" s="322">
        <f>2*$E$33*P13</f>
        <v>795.52</v>
      </c>
      <c r="R33" s="322">
        <f t="shared" ref="R33:R51" si="5">Q33</f>
        <v>795.52</v>
      </c>
      <c r="S33" s="322">
        <f>E33*2*Q13</f>
        <v>7456.64</v>
      </c>
      <c r="T33" s="322">
        <f>E33*2*R13</f>
        <v>6263.68</v>
      </c>
      <c r="U33" s="322">
        <f>E33*2*S13</f>
        <v>9669.76</v>
      </c>
      <c r="V33" s="322">
        <f>E33*2*T13</f>
        <v>929.28</v>
      </c>
      <c r="W33" s="322">
        <f>E33*2*U13</f>
        <v>1820.8</v>
      </c>
    </row>
    <row r="34" spans="1:23" s="278" customFormat="1" ht="15" customHeight="1" thickBot="1" x14ac:dyDescent="0.25">
      <c r="A34" s="308"/>
      <c r="B34" s="313">
        <v>3</v>
      </c>
      <c r="C34" s="314" t="s">
        <v>254</v>
      </c>
      <c r="D34" s="313" t="s">
        <v>5</v>
      </c>
      <c r="E34" s="315">
        <v>0.32</v>
      </c>
      <c r="F34" s="309" t="s">
        <v>584</v>
      </c>
      <c r="G34" s="322">
        <f>2*$E$34*E13</f>
        <v>1084.8</v>
      </c>
      <c r="H34" s="323">
        <f>2*$E$34*F13</f>
        <v>1084.8</v>
      </c>
      <c r="I34" s="322">
        <f>2*$E$34*G13</f>
        <v>1378.56</v>
      </c>
      <c r="J34" s="322">
        <f>2*$E$34*H13</f>
        <v>1522.56</v>
      </c>
      <c r="K34" s="324">
        <f>2*$E$34*I13</f>
        <v>1052.1600000000001</v>
      </c>
      <c r="L34" s="320">
        <f t="shared" ref="L34:L51" si="6">2*E34*$J$13</f>
        <v>1024</v>
      </c>
      <c r="M34" s="318">
        <f t="shared" ref="M34:M51" si="7">2*E34*$K$13</f>
        <v>1052.1600000000001</v>
      </c>
      <c r="N34" s="325">
        <f>2*$E$34*L13</f>
        <v>1136.6400000000001</v>
      </c>
      <c r="O34" s="322">
        <f>2*$E$34*M13</f>
        <v>1136.6400000000001</v>
      </c>
      <c r="P34" s="312" t="s">
        <v>6</v>
      </c>
      <c r="Q34" s="322">
        <f>2*$E$34*P13</f>
        <v>795.52</v>
      </c>
      <c r="R34" s="322">
        <f t="shared" si="5"/>
        <v>795.52</v>
      </c>
      <c r="S34" s="322">
        <f>E34*2*Q13</f>
        <v>7456.64</v>
      </c>
      <c r="T34" s="322">
        <f>E34*2*R13</f>
        <v>6263.68</v>
      </c>
      <c r="U34" s="322">
        <f>E34*2*S13</f>
        <v>9669.76</v>
      </c>
      <c r="V34" s="322">
        <f>E34*2*T13</f>
        <v>929.28</v>
      </c>
      <c r="W34" s="322">
        <f>E34*2*U13</f>
        <v>1820.8</v>
      </c>
    </row>
    <row r="35" spans="1:23" s="278" customFormat="1" ht="15" customHeight="1" thickBot="1" x14ac:dyDescent="0.25">
      <c r="A35" s="308"/>
      <c r="B35" s="313">
        <v>4</v>
      </c>
      <c r="C35" s="314" t="s">
        <v>255</v>
      </c>
      <c r="D35" s="313" t="s">
        <v>5</v>
      </c>
      <c r="E35" s="315">
        <v>0.25</v>
      </c>
      <c r="F35" s="309" t="s">
        <v>584</v>
      </c>
      <c r="G35" s="322">
        <f>2*$E$35*E13</f>
        <v>847.5</v>
      </c>
      <c r="H35" s="323">
        <f>2*$E$35*F13</f>
        <v>847.5</v>
      </c>
      <c r="I35" s="322">
        <f>2*$E$35*G13</f>
        <v>1077</v>
      </c>
      <c r="J35" s="322">
        <f>2*$E$35*H13</f>
        <v>1189.5</v>
      </c>
      <c r="K35" s="324">
        <f>2*$E$35*I13</f>
        <v>822</v>
      </c>
      <c r="L35" s="320">
        <f t="shared" si="6"/>
        <v>800</v>
      </c>
      <c r="M35" s="318">
        <f t="shared" si="7"/>
        <v>822</v>
      </c>
      <c r="N35" s="325">
        <f>2*$E$35*L13</f>
        <v>888</v>
      </c>
      <c r="O35" s="322">
        <f>2*$E$35*M13</f>
        <v>888</v>
      </c>
      <c r="P35" s="312" t="s">
        <v>6</v>
      </c>
      <c r="Q35" s="322">
        <f>2*$E$35*P13</f>
        <v>621.5</v>
      </c>
      <c r="R35" s="322">
        <f t="shared" si="5"/>
        <v>621.5</v>
      </c>
      <c r="S35" s="322">
        <f>E35*2*Q13</f>
        <v>5825.5</v>
      </c>
      <c r="T35" s="322">
        <f>E35*2*R13</f>
        <v>4893.5</v>
      </c>
      <c r="U35" s="322">
        <f>E35*2*S13</f>
        <v>7554.5</v>
      </c>
      <c r="V35" s="322">
        <f>E35*2*T13</f>
        <v>726</v>
      </c>
      <c r="W35" s="322">
        <f>E35*2*U13</f>
        <v>1422.5</v>
      </c>
    </row>
    <row r="36" spans="1:23" s="278" customFormat="1" ht="15" customHeight="1" thickBot="1" x14ac:dyDescent="0.25">
      <c r="A36" s="308"/>
      <c r="B36" s="313">
        <v>5</v>
      </c>
      <c r="C36" s="314" t="s">
        <v>256</v>
      </c>
      <c r="D36" s="313" t="s">
        <v>5</v>
      </c>
      <c r="E36" s="315">
        <v>0.2</v>
      </c>
      <c r="F36" s="309" t="s">
        <v>584</v>
      </c>
      <c r="G36" s="322">
        <f>2*$E$36*E13</f>
        <v>678</v>
      </c>
      <c r="H36" s="323">
        <f>2*$E$36*F13</f>
        <v>678</v>
      </c>
      <c r="I36" s="322">
        <f>2*$E$36*G13</f>
        <v>861.6</v>
      </c>
      <c r="J36" s="322">
        <f>2*$E$36*H13</f>
        <v>951.6</v>
      </c>
      <c r="K36" s="324">
        <f>2*$E$36*I13</f>
        <v>657.6</v>
      </c>
      <c r="L36" s="320">
        <f t="shared" si="6"/>
        <v>640</v>
      </c>
      <c r="M36" s="318">
        <f t="shared" si="7"/>
        <v>657.6</v>
      </c>
      <c r="N36" s="325">
        <f>2*$E$36*L13</f>
        <v>710.40000000000009</v>
      </c>
      <c r="O36" s="322">
        <f>2*$E$36*M13</f>
        <v>710.40000000000009</v>
      </c>
      <c r="P36" s="312" t="s">
        <v>6</v>
      </c>
      <c r="Q36" s="322">
        <f>2*$E$36*P13</f>
        <v>497.20000000000005</v>
      </c>
      <c r="R36" s="322">
        <f t="shared" si="5"/>
        <v>497.20000000000005</v>
      </c>
      <c r="S36" s="322">
        <f>E36*2*Q13</f>
        <v>4660.4000000000005</v>
      </c>
      <c r="T36" s="322">
        <f>E36*2*R13</f>
        <v>3914.8</v>
      </c>
      <c r="U36" s="322">
        <f>E36*2*S13</f>
        <v>6043.6</v>
      </c>
      <c r="V36" s="322">
        <f>E36*2*T13</f>
        <v>580.80000000000007</v>
      </c>
      <c r="W36" s="322">
        <f>E36*2*U13</f>
        <v>1138</v>
      </c>
    </row>
    <row r="37" spans="1:23" s="278" customFormat="1" ht="15" customHeight="1" thickBot="1" x14ac:dyDescent="0.25">
      <c r="A37" s="308"/>
      <c r="B37" s="313">
        <v>6</v>
      </c>
      <c r="C37" s="314" t="s">
        <v>257</v>
      </c>
      <c r="D37" s="313" t="s">
        <v>5</v>
      </c>
      <c r="E37" s="315">
        <v>0.15</v>
      </c>
      <c r="F37" s="309" t="s">
        <v>584</v>
      </c>
      <c r="G37" s="322">
        <f>2*$E$37*E13</f>
        <v>508.5</v>
      </c>
      <c r="H37" s="323">
        <f>2*$E$37*F13</f>
        <v>508.5</v>
      </c>
      <c r="I37" s="322">
        <f>2*$E$37*G13</f>
        <v>646.19999999999993</v>
      </c>
      <c r="J37" s="322">
        <f>2*$E$37*H13</f>
        <v>713.69999999999993</v>
      </c>
      <c r="K37" s="324">
        <f>2*$E$37*I13</f>
        <v>493.2</v>
      </c>
      <c r="L37" s="320">
        <f t="shared" si="6"/>
        <v>480</v>
      </c>
      <c r="M37" s="318">
        <f t="shared" si="7"/>
        <v>493.2</v>
      </c>
      <c r="N37" s="325">
        <f>2*$E$37*L13</f>
        <v>532.79999999999995</v>
      </c>
      <c r="O37" s="322">
        <f>2*$E$37*M13</f>
        <v>532.79999999999995</v>
      </c>
      <c r="P37" s="312" t="s">
        <v>6</v>
      </c>
      <c r="Q37" s="322">
        <f>2*$E$37*P13</f>
        <v>372.9</v>
      </c>
      <c r="R37" s="322">
        <f t="shared" si="5"/>
        <v>372.9</v>
      </c>
      <c r="S37" s="322">
        <f>E37*2*Q13</f>
        <v>3495.2999999999997</v>
      </c>
      <c r="T37" s="322">
        <f>E37*2*R13</f>
        <v>2936.1</v>
      </c>
      <c r="U37" s="322">
        <f>E37*2*S13</f>
        <v>4532.7</v>
      </c>
      <c r="V37" s="322">
        <f>E37*2*T13</f>
        <v>435.59999999999997</v>
      </c>
      <c r="W37" s="322">
        <f>E37*2*U13</f>
        <v>853.5</v>
      </c>
    </row>
    <row r="38" spans="1:23" s="278" customFormat="1" ht="15" customHeight="1" thickBot="1" x14ac:dyDescent="0.25">
      <c r="A38" s="308"/>
      <c r="B38" s="313">
        <v>7</v>
      </c>
      <c r="C38" s="314" t="s">
        <v>258</v>
      </c>
      <c r="D38" s="313" t="s">
        <v>5</v>
      </c>
      <c r="E38" s="315">
        <v>0.125</v>
      </c>
      <c r="F38" s="309" t="s">
        <v>584</v>
      </c>
      <c r="G38" s="322">
        <f>2*$E$38*E13</f>
        <v>423.75</v>
      </c>
      <c r="H38" s="323">
        <f>2*$E$38*F13</f>
        <v>423.75</v>
      </c>
      <c r="I38" s="322">
        <f>2*$E$38*G13</f>
        <v>538.5</v>
      </c>
      <c r="J38" s="322">
        <f>2*$E$38*H13</f>
        <v>594.75</v>
      </c>
      <c r="K38" s="324">
        <f>2*$E$38*I13</f>
        <v>411</v>
      </c>
      <c r="L38" s="320">
        <f t="shared" si="6"/>
        <v>400</v>
      </c>
      <c r="M38" s="318">
        <f t="shared" si="7"/>
        <v>411</v>
      </c>
      <c r="N38" s="325">
        <f>2*$E$38*L13</f>
        <v>444</v>
      </c>
      <c r="O38" s="322">
        <f>2*$E$38*M13</f>
        <v>444</v>
      </c>
      <c r="P38" s="312" t="s">
        <v>6</v>
      </c>
      <c r="Q38" s="322">
        <f>2*$E$38*P13</f>
        <v>310.75</v>
      </c>
      <c r="R38" s="322">
        <f t="shared" si="5"/>
        <v>310.75</v>
      </c>
      <c r="S38" s="322">
        <f>E38*2*Q13</f>
        <v>2912.75</v>
      </c>
      <c r="T38" s="322">
        <f>E38*2*R13</f>
        <v>2446.75</v>
      </c>
      <c r="U38" s="322">
        <f>E38*2*S13</f>
        <v>3777.25</v>
      </c>
      <c r="V38" s="322">
        <f>E38*2*T13</f>
        <v>363</v>
      </c>
      <c r="W38" s="322">
        <f>E38*2*U13</f>
        <v>711.25</v>
      </c>
    </row>
    <row r="39" spans="1:23" s="278" customFormat="1" ht="15" customHeight="1" thickBot="1" x14ac:dyDescent="0.25">
      <c r="A39" s="308"/>
      <c r="B39" s="313">
        <v>8</v>
      </c>
      <c r="C39" s="314" t="s">
        <v>259</v>
      </c>
      <c r="D39" s="313" t="s">
        <v>5</v>
      </c>
      <c r="E39" s="315">
        <v>0.05</v>
      </c>
      <c r="F39" s="309" t="s">
        <v>584</v>
      </c>
      <c r="G39" s="322">
        <f>2*$E$39*E13</f>
        <v>169.5</v>
      </c>
      <c r="H39" s="323">
        <f>2*$E$39*F13</f>
        <v>169.5</v>
      </c>
      <c r="I39" s="322">
        <f>2*$E$39*G13</f>
        <v>215.4</v>
      </c>
      <c r="J39" s="322">
        <f>2*$E$39*H13</f>
        <v>237.9</v>
      </c>
      <c r="K39" s="324">
        <f>2*$E$39*I13</f>
        <v>164.4</v>
      </c>
      <c r="L39" s="320">
        <f t="shared" si="6"/>
        <v>160</v>
      </c>
      <c r="M39" s="318">
        <f t="shared" si="7"/>
        <v>164.4</v>
      </c>
      <c r="N39" s="325">
        <f>2*$E$39*L13</f>
        <v>177.60000000000002</v>
      </c>
      <c r="O39" s="322">
        <f>2*$E$39*M13</f>
        <v>177.60000000000002</v>
      </c>
      <c r="P39" s="312" t="s">
        <v>6</v>
      </c>
      <c r="Q39" s="322">
        <f>2*$E$39*P13</f>
        <v>124.30000000000001</v>
      </c>
      <c r="R39" s="322">
        <f t="shared" si="5"/>
        <v>124.30000000000001</v>
      </c>
      <c r="S39" s="322">
        <f>E39*2*Q13</f>
        <v>1165.1000000000001</v>
      </c>
      <c r="T39" s="322">
        <f>E39*2*R13</f>
        <v>978.7</v>
      </c>
      <c r="U39" s="322">
        <f>E39*2*S13</f>
        <v>1510.9</v>
      </c>
      <c r="V39" s="322">
        <f>E39*2*T13</f>
        <v>145.20000000000002</v>
      </c>
      <c r="W39" s="322">
        <f>E39*2*U13</f>
        <v>284.5</v>
      </c>
    </row>
    <row r="40" spans="1:23" s="278" customFormat="1" ht="15" customHeight="1" thickBot="1" x14ac:dyDescent="0.25">
      <c r="A40" s="308"/>
      <c r="B40" s="313">
        <v>9</v>
      </c>
      <c r="C40" s="314" t="s">
        <v>260</v>
      </c>
      <c r="D40" s="313" t="s">
        <v>5</v>
      </c>
      <c r="E40" s="315">
        <v>0.1</v>
      </c>
      <c r="F40" s="309" t="s">
        <v>584</v>
      </c>
      <c r="G40" s="322">
        <f>2*$E$40*E13</f>
        <v>339</v>
      </c>
      <c r="H40" s="323">
        <f>2*$E$40*F13</f>
        <v>339</v>
      </c>
      <c r="I40" s="322">
        <f>2*$E$40*G13</f>
        <v>430.8</v>
      </c>
      <c r="J40" s="322">
        <f>2*$E$40*H13</f>
        <v>475.8</v>
      </c>
      <c r="K40" s="324">
        <f>2*$E$40*I13</f>
        <v>328.8</v>
      </c>
      <c r="L40" s="320">
        <f t="shared" si="6"/>
        <v>320</v>
      </c>
      <c r="M40" s="318">
        <f t="shared" si="7"/>
        <v>328.8</v>
      </c>
      <c r="N40" s="325">
        <f>2*$E$40*L13</f>
        <v>355.20000000000005</v>
      </c>
      <c r="O40" s="322">
        <f>2*$E$40*M13</f>
        <v>355.20000000000005</v>
      </c>
      <c r="P40" s="312" t="s">
        <v>6</v>
      </c>
      <c r="Q40" s="322">
        <f>2*$E$40*P13</f>
        <v>248.60000000000002</v>
      </c>
      <c r="R40" s="322">
        <f t="shared" si="5"/>
        <v>248.60000000000002</v>
      </c>
      <c r="S40" s="322">
        <f>E40*2*Q13</f>
        <v>2330.2000000000003</v>
      </c>
      <c r="T40" s="322">
        <f>E40*2*R13</f>
        <v>1957.4</v>
      </c>
      <c r="U40" s="322">
        <f>E40*2*S13</f>
        <v>3021.8</v>
      </c>
      <c r="V40" s="322">
        <f>E40*2*T13</f>
        <v>290.40000000000003</v>
      </c>
      <c r="W40" s="322">
        <f>E40*2*U13</f>
        <v>569</v>
      </c>
    </row>
    <row r="41" spans="1:23" s="278" customFormat="1" ht="15" customHeight="1" thickBot="1" x14ac:dyDescent="0.25">
      <c r="A41" s="308"/>
      <c r="B41" s="313">
        <v>10</v>
      </c>
      <c r="C41" s="314" t="s">
        <v>261</v>
      </c>
      <c r="D41" s="313" t="s">
        <v>5</v>
      </c>
      <c r="E41" s="315">
        <v>0.2</v>
      </c>
      <c r="F41" s="309" t="s">
        <v>584</v>
      </c>
      <c r="G41" s="322">
        <f>2*$E$41*E13</f>
        <v>678</v>
      </c>
      <c r="H41" s="323">
        <f>2*$E$41*F13</f>
        <v>678</v>
      </c>
      <c r="I41" s="322">
        <f>2*$E$41*G13</f>
        <v>861.6</v>
      </c>
      <c r="J41" s="322">
        <f>2*$E$41*H13</f>
        <v>951.6</v>
      </c>
      <c r="K41" s="324">
        <f>2*$E$41*I13</f>
        <v>657.6</v>
      </c>
      <c r="L41" s="320">
        <f t="shared" si="6"/>
        <v>640</v>
      </c>
      <c r="M41" s="318">
        <f t="shared" si="7"/>
        <v>657.6</v>
      </c>
      <c r="N41" s="325">
        <f>2*$E$41*L13</f>
        <v>710.40000000000009</v>
      </c>
      <c r="O41" s="322">
        <f>2*$E$41*M13</f>
        <v>710.40000000000009</v>
      </c>
      <c r="P41" s="312" t="s">
        <v>6</v>
      </c>
      <c r="Q41" s="322">
        <f>2*$E$41*P13</f>
        <v>497.20000000000005</v>
      </c>
      <c r="R41" s="322">
        <f t="shared" si="5"/>
        <v>497.20000000000005</v>
      </c>
      <c r="S41" s="322">
        <f>E41*2*Q13</f>
        <v>4660.4000000000005</v>
      </c>
      <c r="T41" s="322">
        <f>E41*2*R13</f>
        <v>3914.8</v>
      </c>
      <c r="U41" s="322">
        <f>E41*2*S13</f>
        <v>6043.6</v>
      </c>
      <c r="V41" s="322">
        <f>E41*2*T13</f>
        <v>580.80000000000007</v>
      </c>
      <c r="W41" s="322">
        <f>E41*2*U13</f>
        <v>1138</v>
      </c>
    </row>
    <row r="42" spans="1:23" s="278" customFormat="1" ht="15" customHeight="1" thickBot="1" x14ac:dyDescent="0.25">
      <c r="A42" s="308"/>
      <c r="B42" s="313">
        <v>11</v>
      </c>
      <c r="C42" s="314" t="s">
        <v>262</v>
      </c>
      <c r="D42" s="313" t="s">
        <v>5</v>
      </c>
      <c r="E42" s="315">
        <v>0.46</v>
      </c>
      <c r="F42" s="309" t="s">
        <v>584</v>
      </c>
      <c r="G42" s="322">
        <f>2*$E$42*E13</f>
        <v>1559.4</v>
      </c>
      <c r="H42" s="323">
        <f>2*$E$42*F13</f>
        <v>1559.4</v>
      </c>
      <c r="I42" s="322">
        <f>2*$E$42*G13</f>
        <v>1981.68</v>
      </c>
      <c r="J42" s="322">
        <f>2*$E$42*H13</f>
        <v>2188.6800000000003</v>
      </c>
      <c r="K42" s="324">
        <f>2*$E$42*I13</f>
        <v>1512.48</v>
      </c>
      <c r="L42" s="320">
        <f t="shared" si="6"/>
        <v>1472</v>
      </c>
      <c r="M42" s="318">
        <f t="shared" si="7"/>
        <v>1512.48</v>
      </c>
      <c r="N42" s="325">
        <f>2*$E$42*L13</f>
        <v>1633.92</v>
      </c>
      <c r="O42" s="322">
        <f>2*$E$42*M13</f>
        <v>1633.92</v>
      </c>
      <c r="P42" s="312" t="s">
        <v>6</v>
      </c>
      <c r="Q42" s="322">
        <f>2*$E$42*P13</f>
        <v>1143.56</v>
      </c>
      <c r="R42" s="322">
        <f t="shared" si="5"/>
        <v>1143.56</v>
      </c>
      <c r="S42" s="322">
        <f>E42*2*Q13</f>
        <v>10718.92</v>
      </c>
      <c r="T42" s="322">
        <f>E42*2*R13</f>
        <v>9004.0400000000009</v>
      </c>
      <c r="U42" s="322">
        <f>E42*2*S13</f>
        <v>13900.28</v>
      </c>
      <c r="V42" s="322">
        <f>E42*2*T13</f>
        <v>1335.8400000000001</v>
      </c>
      <c r="W42" s="322">
        <f>E42*2*U13</f>
        <v>2617.4</v>
      </c>
    </row>
    <row r="43" spans="1:23" s="278" customFormat="1" ht="15" customHeight="1" thickBot="1" x14ac:dyDescent="0.25">
      <c r="A43" s="308"/>
      <c r="B43" s="313">
        <v>12</v>
      </c>
      <c r="C43" s="314" t="s">
        <v>263</v>
      </c>
      <c r="D43" s="313" t="s">
        <v>5</v>
      </c>
      <c r="E43" s="315">
        <v>0.25</v>
      </c>
      <c r="F43" s="309" t="s">
        <v>584</v>
      </c>
      <c r="G43" s="322">
        <f>2*$E$43*E13</f>
        <v>847.5</v>
      </c>
      <c r="H43" s="323">
        <f>2*$E$43*F13</f>
        <v>847.5</v>
      </c>
      <c r="I43" s="322">
        <f>2*$E$43*G13</f>
        <v>1077</v>
      </c>
      <c r="J43" s="322">
        <f>2*$E$43*H13</f>
        <v>1189.5</v>
      </c>
      <c r="K43" s="324">
        <f>2*$E$43*I13</f>
        <v>822</v>
      </c>
      <c r="L43" s="320">
        <f t="shared" si="6"/>
        <v>800</v>
      </c>
      <c r="M43" s="318">
        <f t="shared" si="7"/>
        <v>822</v>
      </c>
      <c r="N43" s="325">
        <f>2*$E$43*L13</f>
        <v>888</v>
      </c>
      <c r="O43" s="322">
        <f>2*$E$43*M13</f>
        <v>888</v>
      </c>
      <c r="P43" s="312" t="s">
        <v>6</v>
      </c>
      <c r="Q43" s="322">
        <f>2*$E$43*P13</f>
        <v>621.5</v>
      </c>
      <c r="R43" s="322">
        <f t="shared" si="5"/>
        <v>621.5</v>
      </c>
      <c r="S43" s="322">
        <f>E43*2*Q13</f>
        <v>5825.5</v>
      </c>
      <c r="T43" s="322">
        <f>E43*2*R13</f>
        <v>4893.5</v>
      </c>
      <c r="U43" s="322">
        <f>E43*2*S13</f>
        <v>7554.5</v>
      </c>
      <c r="V43" s="322">
        <f>E43*2*T13</f>
        <v>726</v>
      </c>
      <c r="W43" s="322">
        <f>E43*2*U13</f>
        <v>1422.5</v>
      </c>
    </row>
    <row r="44" spans="1:23" s="278" customFormat="1" ht="15" customHeight="1" thickBot="1" x14ac:dyDescent="0.25">
      <c r="A44" s="308"/>
      <c r="B44" s="313">
        <v>13</v>
      </c>
      <c r="C44" s="314" t="s">
        <v>264</v>
      </c>
      <c r="D44" s="313" t="s">
        <v>5</v>
      </c>
      <c r="E44" s="315">
        <v>0.2</v>
      </c>
      <c r="F44" s="309" t="s">
        <v>584</v>
      </c>
      <c r="G44" s="322">
        <f>2*$E$44*E13</f>
        <v>678</v>
      </c>
      <c r="H44" s="323">
        <f>2*$E$44*F13</f>
        <v>678</v>
      </c>
      <c r="I44" s="322">
        <f>2*$E$44*G13</f>
        <v>861.6</v>
      </c>
      <c r="J44" s="322">
        <f>2*$E$44*H13</f>
        <v>951.6</v>
      </c>
      <c r="K44" s="324">
        <f>2*$E$44*I13</f>
        <v>657.6</v>
      </c>
      <c r="L44" s="320">
        <f t="shared" si="6"/>
        <v>640</v>
      </c>
      <c r="M44" s="318">
        <f t="shared" si="7"/>
        <v>657.6</v>
      </c>
      <c r="N44" s="325">
        <f>2*$E$44*L13</f>
        <v>710.40000000000009</v>
      </c>
      <c r="O44" s="322">
        <f>2*$E$44*M13</f>
        <v>710.40000000000009</v>
      </c>
      <c r="P44" s="312" t="s">
        <v>6</v>
      </c>
      <c r="Q44" s="322">
        <f>2*$E$44*P13</f>
        <v>497.20000000000005</v>
      </c>
      <c r="R44" s="322">
        <f t="shared" si="5"/>
        <v>497.20000000000005</v>
      </c>
      <c r="S44" s="322">
        <f>E44*2*Q13</f>
        <v>4660.4000000000005</v>
      </c>
      <c r="T44" s="322">
        <f>E44*2*R13</f>
        <v>3914.8</v>
      </c>
      <c r="U44" s="322">
        <f>E44*2*S13</f>
        <v>6043.6</v>
      </c>
      <c r="V44" s="322">
        <f>E44*2*T13</f>
        <v>580.80000000000007</v>
      </c>
      <c r="W44" s="322">
        <f>E44*2*U13</f>
        <v>1138</v>
      </c>
    </row>
    <row r="45" spans="1:23" s="278" customFormat="1" ht="15" customHeight="1" thickBot="1" x14ac:dyDescent="0.25">
      <c r="A45" s="308"/>
      <c r="B45" s="313">
        <v>14</v>
      </c>
      <c r="C45" s="314" t="s">
        <v>265</v>
      </c>
      <c r="D45" s="313" t="s">
        <v>5</v>
      </c>
      <c r="E45" s="315">
        <v>0.2</v>
      </c>
      <c r="F45" s="309" t="s">
        <v>584</v>
      </c>
      <c r="G45" s="322">
        <f>2*$E$45*E13</f>
        <v>678</v>
      </c>
      <c r="H45" s="323">
        <f>2*$E$45*F13</f>
        <v>678</v>
      </c>
      <c r="I45" s="322">
        <f>2*$E$45*G13</f>
        <v>861.6</v>
      </c>
      <c r="J45" s="322">
        <f>2*$E$45*H13</f>
        <v>951.6</v>
      </c>
      <c r="K45" s="324">
        <f>2*$E$45*I13</f>
        <v>657.6</v>
      </c>
      <c r="L45" s="320">
        <f t="shared" si="6"/>
        <v>640</v>
      </c>
      <c r="M45" s="318">
        <f t="shared" si="7"/>
        <v>657.6</v>
      </c>
      <c r="N45" s="325">
        <f>2*$E$45*L13</f>
        <v>710.40000000000009</v>
      </c>
      <c r="O45" s="322">
        <f>2*$E$45*M13</f>
        <v>710.40000000000009</v>
      </c>
      <c r="P45" s="312" t="s">
        <v>6</v>
      </c>
      <c r="Q45" s="322">
        <f>2*$E$45*P13</f>
        <v>497.20000000000005</v>
      </c>
      <c r="R45" s="322">
        <f t="shared" si="5"/>
        <v>497.20000000000005</v>
      </c>
      <c r="S45" s="322">
        <f>E45*2*Q13</f>
        <v>4660.4000000000005</v>
      </c>
      <c r="T45" s="322">
        <f>E45*2*R13</f>
        <v>3914.8</v>
      </c>
      <c r="U45" s="322">
        <f>E45*2*S13</f>
        <v>6043.6</v>
      </c>
      <c r="V45" s="322">
        <f>E45*2*T13</f>
        <v>580.80000000000007</v>
      </c>
      <c r="W45" s="322">
        <f>E45*2*U13</f>
        <v>1138</v>
      </c>
    </row>
    <row r="46" spans="1:23" s="278" customFormat="1" ht="15" customHeight="1" thickBot="1" x14ac:dyDescent="0.25">
      <c r="A46" s="308"/>
      <c r="B46" s="313">
        <v>15</v>
      </c>
      <c r="C46" s="314" t="s">
        <v>266</v>
      </c>
      <c r="D46" s="313" t="s">
        <v>5</v>
      </c>
      <c r="E46" s="315">
        <v>0.2</v>
      </c>
      <c r="F46" s="309" t="s">
        <v>584</v>
      </c>
      <c r="G46" s="322">
        <f>2*$E$46*E13</f>
        <v>678</v>
      </c>
      <c r="H46" s="323">
        <f>2*$E$46*F13</f>
        <v>678</v>
      </c>
      <c r="I46" s="322">
        <f>2*$E$46*G13</f>
        <v>861.6</v>
      </c>
      <c r="J46" s="322">
        <f>2*$E$46*H13</f>
        <v>951.6</v>
      </c>
      <c r="K46" s="324">
        <f>2*$E$46*I13</f>
        <v>657.6</v>
      </c>
      <c r="L46" s="320">
        <f t="shared" si="6"/>
        <v>640</v>
      </c>
      <c r="M46" s="318">
        <f t="shared" si="7"/>
        <v>657.6</v>
      </c>
      <c r="N46" s="325">
        <f>2*$E$46*L13</f>
        <v>710.40000000000009</v>
      </c>
      <c r="O46" s="322">
        <f>2*$E$46*M13</f>
        <v>710.40000000000009</v>
      </c>
      <c r="P46" s="312" t="s">
        <v>6</v>
      </c>
      <c r="Q46" s="322">
        <f>2*$E$46*P13</f>
        <v>497.20000000000005</v>
      </c>
      <c r="R46" s="322">
        <f t="shared" si="5"/>
        <v>497.20000000000005</v>
      </c>
      <c r="S46" s="322">
        <f>E46*2*Q13</f>
        <v>4660.4000000000005</v>
      </c>
      <c r="T46" s="322">
        <f>E46*2*R13</f>
        <v>3914.8</v>
      </c>
      <c r="U46" s="322">
        <f>E46*2*S13</f>
        <v>6043.6</v>
      </c>
      <c r="V46" s="322">
        <f>E46*2*T13</f>
        <v>580.80000000000007</v>
      </c>
      <c r="W46" s="322">
        <f>E46*2*U13</f>
        <v>1138</v>
      </c>
    </row>
    <row r="47" spans="1:23" s="278" customFormat="1" ht="15" customHeight="1" thickBot="1" x14ac:dyDescent="0.25">
      <c r="A47" s="308"/>
      <c r="B47" s="316">
        <v>16</v>
      </c>
      <c r="C47" s="317" t="s">
        <v>291</v>
      </c>
      <c r="D47" s="313" t="s">
        <v>5</v>
      </c>
      <c r="E47" s="315">
        <v>0.32</v>
      </c>
      <c r="F47" s="309" t="s">
        <v>584</v>
      </c>
      <c r="G47" s="322">
        <f>2*$E$47*E13</f>
        <v>1084.8</v>
      </c>
      <c r="H47" s="323">
        <f>2*$E$47*F13</f>
        <v>1084.8</v>
      </c>
      <c r="I47" s="322">
        <f>2*$E$47*G13</f>
        <v>1378.56</v>
      </c>
      <c r="J47" s="322">
        <f>2*$E$47*H13</f>
        <v>1522.56</v>
      </c>
      <c r="K47" s="324">
        <f>2*$E$47*I13</f>
        <v>1052.1600000000001</v>
      </c>
      <c r="L47" s="320">
        <f t="shared" si="6"/>
        <v>1024</v>
      </c>
      <c r="M47" s="318">
        <f t="shared" si="7"/>
        <v>1052.1600000000001</v>
      </c>
      <c r="N47" s="325">
        <f>2*$E$47*L13</f>
        <v>1136.6400000000001</v>
      </c>
      <c r="O47" s="322">
        <f>2*$E$47*M13</f>
        <v>1136.6400000000001</v>
      </c>
      <c r="P47" s="312" t="s">
        <v>6</v>
      </c>
      <c r="Q47" s="322">
        <f>2*$E$47*P13</f>
        <v>795.52</v>
      </c>
      <c r="R47" s="322">
        <f t="shared" si="5"/>
        <v>795.52</v>
      </c>
      <c r="S47" s="326">
        <f>E47*2*Q13</f>
        <v>7456.64</v>
      </c>
      <c r="T47" s="326">
        <f>E47*2*R13</f>
        <v>6263.68</v>
      </c>
      <c r="U47" s="326">
        <f>E47*2*S13</f>
        <v>9669.76</v>
      </c>
      <c r="V47" s="326">
        <f>E47*2*T13</f>
        <v>929.28</v>
      </c>
      <c r="W47" s="326">
        <f>E47*2*U13</f>
        <v>1820.8</v>
      </c>
    </row>
    <row r="48" spans="1:23" s="278" customFormat="1" ht="15" customHeight="1" thickBot="1" x14ac:dyDescent="0.25">
      <c r="A48" s="308"/>
      <c r="B48" s="313">
        <v>17</v>
      </c>
      <c r="C48" s="314" t="s">
        <v>267</v>
      </c>
      <c r="D48" s="313" t="s">
        <v>5</v>
      </c>
      <c r="E48" s="315">
        <v>0.25</v>
      </c>
      <c r="F48" s="309" t="s">
        <v>584</v>
      </c>
      <c r="G48" s="322">
        <f>2*$E$48*E13</f>
        <v>847.5</v>
      </c>
      <c r="H48" s="323">
        <f>2*$E$48*F13</f>
        <v>847.5</v>
      </c>
      <c r="I48" s="322">
        <f>2*$E$48*G13</f>
        <v>1077</v>
      </c>
      <c r="J48" s="322">
        <f>2*$E$48*H13</f>
        <v>1189.5</v>
      </c>
      <c r="K48" s="324">
        <f>2*$E$48*I13</f>
        <v>822</v>
      </c>
      <c r="L48" s="320">
        <f t="shared" si="6"/>
        <v>800</v>
      </c>
      <c r="M48" s="318">
        <f t="shared" si="7"/>
        <v>822</v>
      </c>
      <c r="N48" s="325">
        <f>2*$E$48*L13</f>
        <v>888</v>
      </c>
      <c r="O48" s="322">
        <f>2*$E$48*M13</f>
        <v>888</v>
      </c>
      <c r="P48" s="312" t="s">
        <v>6</v>
      </c>
      <c r="Q48" s="322">
        <f>2*$E$48*P13</f>
        <v>621.5</v>
      </c>
      <c r="R48" s="322">
        <f t="shared" si="5"/>
        <v>621.5</v>
      </c>
      <c r="S48" s="322">
        <f>E48*2*Q13</f>
        <v>5825.5</v>
      </c>
      <c r="T48" s="322">
        <f>E48*2*R13</f>
        <v>4893.5</v>
      </c>
      <c r="U48" s="322">
        <f>E48*2*S13</f>
        <v>7554.5</v>
      </c>
      <c r="V48" s="322">
        <f>E48*2*T13</f>
        <v>726</v>
      </c>
      <c r="W48" s="322">
        <f>E48*2*U13</f>
        <v>1422.5</v>
      </c>
    </row>
    <row r="49" spans="1:23" s="278" customFormat="1" ht="15" customHeight="1" thickBot="1" x14ac:dyDescent="0.25">
      <c r="A49" s="308"/>
      <c r="B49" s="313">
        <v>18</v>
      </c>
      <c r="C49" s="314" t="s">
        <v>268</v>
      </c>
      <c r="D49" s="313" t="s">
        <v>5</v>
      </c>
      <c r="E49" s="315">
        <v>0.19500000000000001</v>
      </c>
      <c r="F49" s="309" t="s">
        <v>584</v>
      </c>
      <c r="G49" s="322">
        <f>2*$E$49*E13</f>
        <v>661.05000000000007</v>
      </c>
      <c r="H49" s="323">
        <f>2*$E$49*F13</f>
        <v>661.05000000000007</v>
      </c>
      <c r="I49" s="322">
        <f>2*$E$49*G13</f>
        <v>840.06000000000006</v>
      </c>
      <c r="J49" s="322">
        <f>2*$E$49*H13</f>
        <v>927.81000000000006</v>
      </c>
      <c r="K49" s="324">
        <f>2*$E$49*I13</f>
        <v>641.16</v>
      </c>
      <c r="L49" s="320">
        <f t="shared" si="6"/>
        <v>624</v>
      </c>
      <c r="M49" s="318">
        <f t="shared" si="7"/>
        <v>641.16</v>
      </c>
      <c r="N49" s="325">
        <f>2*$E$49*L13</f>
        <v>692.64</v>
      </c>
      <c r="O49" s="322">
        <f>2*$E$49*M13</f>
        <v>692.64</v>
      </c>
      <c r="P49" s="312" t="s">
        <v>6</v>
      </c>
      <c r="Q49" s="322">
        <f>2*$E$49*P13</f>
        <v>484.77000000000004</v>
      </c>
      <c r="R49" s="322">
        <f t="shared" si="5"/>
        <v>484.77000000000004</v>
      </c>
      <c r="S49" s="322">
        <f>E49*2*Q13</f>
        <v>4543.8900000000003</v>
      </c>
      <c r="T49" s="322">
        <f>E49*2*R13</f>
        <v>3816.9300000000003</v>
      </c>
      <c r="U49" s="322">
        <f>E49*2*S13</f>
        <v>5892.51</v>
      </c>
      <c r="V49" s="322">
        <f>E49*2*T13</f>
        <v>566.28</v>
      </c>
      <c r="W49" s="322">
        <f>E49*2*U13</f>
        <v>1109.55</v>
      </c>
    </row>
    <row r="50" spans="1:23" s="278" customFormat="1" ht="15" customHeight="1" thickBot="1" x14ac:dyDescent="0.25">
      <c r="A50" s="308"/>
      <c r="B50" s="313">
        <v>19</v>
      </c>
      <c r="C50" s="314" t="s">
        <v>269</v>
      </c>
      <c r="D50" s="313" t="s">
        <v>5</v>
      </c>
      <c r="E50" s="315">
        <v>0.245</v>
      </c>
      <c r="F50" s="309" t="s">
        <v>584</v>
      </c>
      <c r="G50" s="322">
        <f>2*$E$50*E13</f>
        <v>830.55</v>
      </c>
      <c r="H50" s="323">
        <f>2*$E$50*F13</f>
        <v>830.55</v>
      </c>
      <c r="I50" s="322">
        <f>2*$E$50*G13</f>
        <v>1055.46</v>
      </c>
      <c r="J50" s="322">
        <f>2*$E$50*H13</f>
        <v>1165.71</v>
      </c>
      <c r="K50" s="324">
        <f>2*$E$50*I13</f>
        <v>805.56</v>
      </c>
      <c r="L50" s="320">
        <f t="shared" si="6"/>
        <v>784</v>
      </c>
      <c r="M50" s="318">
        <f t="shared" si="7"/>
        <v>805.56</v>
      </c>
      <c r="N50" s="325">
        <f>2*$E$50*L13</f>
        <v>870.24</v>
      </c>
      <c r="O50" s="322">
        <f>2*$E$50*M13</f>
        <v>870.24</v>
      </c>
      <c r="P50" s="312" t="s">
        <v>6</v>
      </c>
      <c r="Q50" s="322">
        <f>2*$E$50*P13</f>
        <v>609.06999999999994</v>
      </c>
      <c r="R50" s="322">
        <f t="shared" si="5"/>
        <v>609.06999999999994</v>
      </c>
      <c r="S50" s="322">
        <f>E50*2*Q13</f>
        <v>5708.99</v>
      </c>
      <c r="T50" s="322">
        <f>E50*2*R13</f>
        <v>4795.63</v>
      </c>
      <c r="U50" s="322">
        <f>E50*2*S13</f>
        <v>7403.41</v>
      </c>
      <c r="V50" s="322">
        <f>E50*2*T13</f>
        <v>711.48</v>
      </c>
      <c r="W50" s="322">
        <f>E50*2*U13</f>
        <v>1394.05</v>
      </c>
    </row>
    <row r="51" spans="1:23" s="278" customFormat="1" ht="15" customHeight="1" thickBot="1" x14ac:dyDescent="0.25">
      <c r="A51" s="308"/>
      <c r="B51" s="313">
        <v>20</v>
      </c>
      <c r="C51" s="314" t="s">
        <v>270</v>
      </c>
      <c r="D51" s="313" t="s">
        <v>5</v>
      </c>
      <c r="E51" s="315">
        <v>0.24</v>
      </c>
      <c r="F51" s="309" t="s">
        <v>584</v>
      </c>
      <c r="G51" s="322">
        <f>2*$E$51*E13</f>
        <v>813.6</v>
      </c>
      <c r="H51" s="323">
        <f>2*$E$51*F13</f>
        <v>813.6</v>
      </c>
      <c r="I51" s="322">
        <f>2*$E$51*G13</f>
        <v>1033.92</v>
      </c>
      <c r="J51" s="322">
        <f>2*$E$51*H13</f>
        <v>1141.9199999999998</v>
      </c>
      <c r="K51" s="324">
        <f>2*$E$51*I13</f>
        <v>789.12</v>
      </c>
      <c r="L51" s="320">
        <f t="shared" si="6"/>
        <v>768</v>
      </c>
      <c r="M51" s="318">
        <f t="shared" si="7"/>
        <v>789.12</v>
      </c>
      <c r="N51" s="325">
        <f>2*$E$51*L13</f>
        <v>852.48</v>
      </c>
      <c r="O51" s="322">
        <f>2*$E$51*M13</f>
        <v>852.48</v>
      </c>
      <c r="P51" s="312" t="s">
        <v>6</v>
      </c>
      <c r="Q51" s="322">
        <f>2*$E$51*P13</f>
        <v>596.64</v>
      </c>
      <c r="R51" s="322">
        <f t="shared" si="5"/>
        <v>596.64</v>
      </c>
      <c r="S51" s="322">
        <f>E51*2*Q13</f>
        <v>5592.48</v>
      </c>
      <c r="T51" s="322">
        <f>E51*2*R13</f>
        <v>4697.76</v>
      </c>
      <c r="U51" s="322">
        <f>E51*2*S13</f>
        <v>7252.32</v>
      </c>
      <c r="V51" s="322">
        <f>E51*2*T13</f>
        <v>696.95999999999992</v>
      </c>
      <c r="W51" s="322">
        <f>E51*2*U13</f>
        <v>1365.6</v>
      </c>
    </row>
    <row r="52" spans="1:23" x14ac:dyDescent="0.25">
      <c r="A52" s="44"/>
      <c r="B52" s="44"/>
      <c r="C52" s="44"/>
      <c r="D52" s="44"/>
      <c r="E52" s="44"/>
      <c r="F52" s="44"/>
      <c r="G52" s="44"/>
      <c r="H52" s="44"/>
      <c r="I52" s="44"/>
      <c r="J52" s="44"/>
      <c r="K52" s="44"/>
      <c r="L52" s="44"/>
      <c r="M52" s="44"/>
      <c r="N52" s="44"/>
      <c r="O52" s="44"/>
      <c r="P52" s="44"/>
      <c r="Q52" s="44"/>
      <c r="R52" s="44"/>
      <c r="S52" s="44"/>
      <c r="T52" s="44"/>
      <c r="U52" s="44"/>
      <c r="V52" s="44"/>
      <c r="W52" s="44"/>
    </row>
    <row r="53" spans="1:23" ht="27" customHeight="1" x14ac:dyDescent="0.25">
      <c r="A53" s="44"/>
      <c r="B53" s="443" t="s">
        <v>290</v>
      </c>
      <c r="C53" s="444"/>
      <c r="D53" s="444"/>
      <c r="E53" s="444"/>
      <c r="F53" s="444"/>
      <c r="G53" s="444"/>
      <c r="H53" s="444"/>
      <c r="I53" s="444"/>
      <c r="J53" s="444"/>
      <c r="K53" s="444"/>
      <c r="L53" s="444"/>
      <c r="M53" s="444"/>
      <c r="N53" s="444"/>
      <c r="O53" s="444"/>
      <c r="P53" s="444"/>
      <c r="Q53" s="444"/>
      <c r="R53" s="444"/>
      <c r="S53" s="444"/>
      <c r="T53" s="444"/>
      <c r="U53" s="444"/>
      <c r="V53" s="44"/>
      <c r="W53" s="44"/>
    </row>
  </sheetData>
  <mergeCells count="96">
    <mergeCell ref="D15:D16"/>
    <mergeCell ref="J13:J14"/>
    <mergeCell ref="K13:K14"/>
    <mergeCell ref="J15:J16"/>
    <mergeCell ref="K15:K16"/>
    <mergeCell ref="E13:E14"/>
    <mergeCell ref="G13:G14"/>
    <mergeCell ref="H13:H14"/>
    <mergeCell ref="H15:H16"/>
    <mergeCell ref="W27:W29"/>
    <mergeCell ref="F13:F14"/>
    <mergeCell ref="F15:F16"/>
    <mergeCell ref="F17:F18"/>
    <mergeCell ref="T13:T14"/>
    <mergeCell ref="T15:T16"/>
    <mergeCell ref="T17:T18"/>
    <mergeCell ref="G25:P26"/>
    <mergeCell ref="Q25:R26"/>
    <mergeCell ref="Q27:R27"/>
    <mergeCell ref="S25:T26"/>
    <mergeCell ref="S27:S29"/>
    <mergeCell ref="G24:W24"/>
    <mergeCell ref="S15:S16"/>
    <mergeCell ref="S17:S18"/>
    <mergeCell ref="J17:J18"/>
    <mergeCell ref="K17:K18"/>
    <mergeCell ref="V27:V29"/>
    <mergeCell ref="O17:O18"/>
    <mergeCell ref="P17:P18"/>
    <mergeCell ref="Q17:Q18"/>
    <mergeCell ref="R17:R18"/>
    <mergeCell ref="U17:U18"/>
    <mergeCell ref="Q15:Q16"/>
    <mergeCell ref="R15:R16"/>
    <mergeCell ref="W25:W26"/>
    <mergeCell ref="G15:G16"/>
    <mergeCell ref="U6:U7"/>
    <mergeCell ref="S8:S10"/>
    <mergeCell ref="U8:U10"/>
    <mergeCell ref="U13:U14"/>
    <mergeCell ref="U15:U16"/>
    <mergeCell ref="P13:P14"/>
    <mergeCell ref="P15:P16"/>
    <mergeCell ref="E6:N7"/>
    <mergeCell ref="O6:P7"/>
    <mergeCell ref="O8:P8"/>
    <mergeCell ref="O11:P11"/>
    <mergeCell ref="Q6:R7"/>
    <mergeCell ref="O13:O14"/>
    <mergeCell ref="O15:O16"/>
    <mergeCell ref="B5:B12"/>
    <mergeCell ref="C5:C12"/>
    <mergeCell ref="D5:D12"/>
    <mergeCell ref="E5:U5"/>
    <mergeCell ref="I13:I14"/>
    <mergeCell ref="L13:L14"/>
    <mergeCell ref="M13:M14"/>
    <mergeCell ref="O12:P12"/>
    <mergeCell ref="R13:R14"/>
    <mergeCell ref="Q13:Q14"/>
    <mergeCell ref="S13:S14"/>
    <mergeCell ref="S6:S7"/>
    <mergeCell ref="T6:T7"/>
    <mergeCell ref="T8:T10"/>
    <mergeCell ref="B13:B14"/>
    <mergeCell ref="D13:D14"/>
    <mergeCell ref="B17:B18"/>
    <mergeCell ref="B24:B31"/>
    <mergeCell ref="C24:C31"/>
    <mergeCell ref="B20:U20"/>
    <mergeCell ref="N13:N14"/>
    <mergeCell ref="N15:N16"/>
    <mergeCell ref="N17:N18"/>
    <mergeCell ref="G17:G18"/>
    <mergeCell ref="D17:D18"/>
    <mergeCell ref="E17:E18"/>
    <mergeCell ref="L17:L18"/>
    <mergeCell ref="T27:T29"/>
    <mergeCell ref="U27:U29"/>
    <mergeCell ref="I15:I16"/>
    <mergeCell ref="Q11:R11"/>
    <mergeCell ref="Q30:R30"/>
    <mergeCell ref="Q31:R31"/>
    <mergeCell ref="S30:T30"/>
    <mergeCell ref="B53:U53"/>
    <mergeCell ref="M17:M18"/>
    <mergeCell ref="M15:M16"/>
    <mergeCell ref="F24:F31"/>
    <mergeCell ref="L15:L16"/>
    <mergeCell ref="H17:H18"/>
    <mergeCell ref="I17:I18"/>
    <mergeCell ref="B15:B16"/>
    <mergeCell ref="E15:E16"/>
    <mergeCell ref="E24:E31"/>
    <mergeCell ref="D24:D31"/>
    <mergeCell ref="C17:C18"/>
  </mergeCells>
  <hyperlinks>
    <hyperlink ref="R2" location="СОДЕРЖАНИЕ!A1" display="Назад в СОДЕРЖАНИЕ "/>
  </hyperlinks>
  <pageMargins left="0.23622047244094491" right="0.23622047244094491" top="0.35433070866141736" bottom="0.74803149606299213" header="0.11811023622047245" footer="0.11811023622047245"/>
  <pageSetup paperSize="9" scale="67" fitToHeight="4" orientation="landscape" verticalDpi="4294967295" r:id="rId1"/>
  <headerFooter>
    <oddFooter>Страница &amp;P</oddFooter>
  </headerFooter>
  <rowBreaks count="1" manualBreakCount="1">
    <brk id="21" max="22" man="1"/>
  </rowBreaks>
  <ignoredErrors>
    <ignoredError sqref="L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17</vt:i4>
      </vt:variant>
    </vt:vector>
  </HeadingPairs>
  <TitlesOfParts>
    <vt:vector size="34" baseType="lpstr">
      <vt:lpstr>СОДЕРЖАНИЕ</vt:lpstr>
      <vt:lpstr>РАСПРОДАЖА</vt:lpstr>
      <vt:lpstr>Водосточные системы (1)</vt:lpstr>
      <vt:lpstr>Софиты (2)</vt:lpstr>
      <vt:lpstr>ФАСАДЫ (3)</vt:lpstr>
      <vt:lpstr>Комп. к Софитам_Фасадам (4)</vt:lpstr>
      <vt:lpstr>Подсистема (5)</vt:lpstr>
      <vt:lpstr>Модульная черепица (6)</vt:lpstr>
      <vt:lpstr>Фартуки (гладкие листы) (7)</vt:lpstr>
      <vt:lpstr>Колпаки (8)</vt:lpstr>
      <vt:lpstr>Комплектующие для кровли (9)</vt:lpstr>
      <vt:lpstr>Аксессуары для кровли (10)</vt:lpstr>
      <vt:lpstr>Изделия из меди (11)</vt:lpstr>
      <vt:lpstr>Комплектующие для ВС (12)</vt:lpstr>
      <vt:lpstr>Прочие (13)</vt:lpstr>
      <vt:lpstr>Под заказ (14)</vt:lpstr>
      <vt:lpstr>Обозначение цветов (15)</vt:lpstr>
      <vt:lpstr>_1.1._Водосточная_система_с_покрытием_PURAL</vt:lpstr>
      <vt:lpstr>'Аксессуары для кровли (10)'!Область_печати</vt:lpstr>
      <vt:lpstr>'Водосточные системы (1)'!Область_печати</vt:lpstr>
      <vt:lpstr>'Изделия из меди (11)'!Область_печати</vt:lpstr>
      <vt:lpstr>'Колпаки (8)'!Область_печати</vt:lpstr>
      <vt:lpstr>'Комплектующие для ВС (12)'!Область_печати</vt:lpstr>
      <vt:lpstr>'Комплектующие для кровли (9)'!Область_печати</vt:lpstr>
      <vt:lpstr>'Модульная черепица (6)'!Область_печати</vt:lpstr>
      <vt:lpstr>'Обозначение цветов (15)'!Область_печати</vt:lpstr>
      <vt:lpstr>'Под заказ (14)'!Область_печати</vt:lpstr>
      <vt:lpstr>'Подсистема (5)'!Область_печати</vt:lpstr>
      <vt:lpstr>'Прочие (13)'!Область_печати</vt:lpstr>
      <vt:lpstr>РАСПРОДАЖА!Область_печати</vt:lpstr>
      <vt:lpstr>СОДЕРЖАНИЕ!Область_печати</vt:lpstr>
      <vt:lpstr>'Софиты (2)'!Область_печати</vt:lpstr>
      <vt:lpstr>'Фартуки (гладкие листы) (7)'!Область_печати</vt:lpstr>
      <vt:lpstr>'ФАСАДЫ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dc:creator>
  <cp:lastModifiedBy>Клюкин</cp:lastModifiedBy>
  <cp:lastPrinted>2021-06-09T10:53:49Z</cp:lastPrinted>
  <dcterms:created xsi:type="dcterms:W3CDTF">2019-04-24T18:30:18Z</dcterms:created>
  <dcterms:modified xsi:type="dcterms:W3CDTF">2021-06-09T14:00:12Z</dcterms:modified>
</cp:coreProperties>
</file>