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E:\2021\Цены. Информация\Изменения с 13.10.2021\"/>
    </mc:Choice>
  </mc:AlternateContent>
  <bookViews>
    <workbookView xWindow="0" yWindow="0" windowWidth="20490" windowHeight="7755" tabRatio="877"/>
  </bookViews>
  <sheets>
    <sheet name="СОДЕРЖАНИЕ" sheetId="17" r:id="rId1"/>
    <sheet name="РАСПРОДАЖА" sheetId="19" r:id="rId2"/>
    <sheet name="НАЦЕНКИ" sheetId="22" r:id="rId3"/>
    <sheet name="Водосточные системы (1)" sheetId="1" r:id="rId4"/>
    <sheet name="Софиты (2)" sheetId="11" r:id="rId5"/>
    <sheet name="ФАСАДЫ (3)" sheetId="12" r:id="rId6"/>
    <sheet name="Комп. к Софитам_Фасадам (4)" sheetId="20" r:id="rId7"/>
    <sheet name="Подсистема (5)" sheetId="15" r:id="rId8"/>
    <sheet name="Металлочерепица (6)" sheetId="16" r:id="rId9"/>
    <sheet name="Фартуки (гладкие листы) (7)" sheetId="5" r:id="rId10"/>
    <sheet name="Колпаки (8)" sheetId="3" r:id="rId11"/>
    <sheet name="Комплектующие для кровли (9)" sheetId="4" r:id="rId12"/>
    <sheet name="Аксессуары для кровли (10)" sheetId="6" r:id="rId13"/>
    <sheet name="Изделия из меди (11)" sheetId="7" r:id="rId14"/>
    <sheet name="Комплектующие для ВС (12)" sheetId="8" r:id="rId15"/>
    <sheet name="Модульные ограждения (13)" sheetId="21" r:id="rId16"/>
    <sheet name="Прочие (14)" sheetId="10" r:id="rId17"/>
    <sheet name="Под заказ (15)" sheetId="9" r:id="rId18"/>
    <sheet name="Обозначение цветов (16)" sheetId="13" r:id="rId19"/>
  </sheets>
  <definedNames>
    <definedName name="_1.1._Водосточная_система_с_покрытием_PURAL">СОДЕРЖАНИЕ!$B$11</definedName>
    <definedName name="_xlnm._FilterDatabase" localSheetId="10" hidden="1">'Колпаки (8)'!$B$74:$D$87</definedName>
    <definedName name="_xlnm.Print_Area" localSheetId="12">'Аксессуары для кровли (10)'!$A$1:$F$28</definedName>
    <definedName name="_xlnm.Print_Area" localSheetId="3">'Водосточные системы (1)'!$A$1:$M$105</definedName>
    <definedName name="_xlnm.Print_Area" localSheetId="13">'Изделия из меди (11)'!$A$1:$H$20</definedName>
    <definedName name="_xlnm.Print_Area" localSheetId="10">'Колпаки (8)'!$A$1:$M$44</definedName>
    <definedName name="_xlnm.Print_Area" localSheetId="6">'Комп. к Софитам_Фасадам (4)'!$A$1:$P$118</definedName>
    <definedName name="_xlnm.Print_Area" localSheetId="14">'Комплектующие для ВС (12)'!$A$1:$L$46</definedName>
    <definedName name="_xlnm.Print_Area" localSheetId="11">'Комплектующие для кровли (9)'!$A$1:$G$25</definedName>
    <definedName name="_xlnm.Print_Area" localSheetId="8">'Металлочерепица (6)'!$A$1:$G$37</definedName>
    <definedName name="_xlnm.Print_Area" localSheetId="15">'Модульные ограждения (13)'!$A$1:$M$28</definedName>
    <definedName name="_xlnm.Print_Area" localSheetId="2">НАЦЕНКИ!$A$1:$M$19</definedName>
    <definedName name="_xlnm.Print_Area" localSheetId="18">'Обозначение цветов (16)'!$A$1:$J$44</definedName>
    <definedName name="_xlnm.Print_Area" localSheetId="17">'Под заказ (15)'!$A$1:$F$95</definedName>
    <definedName name="_xlnm.Print_Area" localSheetId="7">'Подсистема (5)'!$A$1:$F$27</definedName>
    <definedName name="_xlnm.Print_Area" localSheetId="16">'Прочие (14)'!$A$1:$F$25</definedName>
    <definedName name="_xlnm.Print_Area" localSheetId="1">РАСПРОДАЖА!$A$1:$K$58</definedName>
    <definedName name="_xlnm.Print_Area" localSheetId="0">СОДЕРЖАНИЕ!$B$1:$H$42</definedName>
    <definedName name="_xlnm.Print_Area" localSheetId="4">'Софиты (2)'!$A$1:$R$22</definedName>
    <definedName name="_xlnm.Print_Area" localSheetId="9">'Фартуки (гладкие листы) (7)'!$A$1:$W$53</definedName>
    <definedName name="_xlnm.Print_Area" localSheetId="5">'ФАСАДЫ (3)'!$A$1:$P$25</definedName>
  </definedNames>
  <calcPr calcId="152511"/>
</workbook>
</file>

<file path=xl/calcChain.xml><?xml version="1.0" encoding="utf-8"?>
<calcChain xmlns="http://schemas.openxmlformats.org/spreadsheetml/2006/main">
  <c r="R33" i="5" l="1"/>
  <c r="R34" i="5"/>
  <c r="R35" i="5"/>
  <c r="R36" i="5"/>
  <c r="R37" i="5"/>
  <c r="R38" i="5"/>
  <c r="R39" i="5"/>
  <c r="R40" i="5"/>
  <c r="R41" i="5"/>
  <c r="R42" i="5"/>
  <c r="R43" i="5"/>
  <c r="R44" i="5"/>
  <c r="R45" i="5"/>
  <c r="R46" i="5"/>
  <c r="R47" i="5"/>
  <c r="R48" i="5"/>
  <c r="R49" i="5"/>
  <c r="R50" i="5"/>
  <c r="R51" i="5"/>
  <c r="Q33" i="5"/>
  <c r="Q34" i="5"/>
  <c r="Q35" i="5"/>
  <c r="Q36" i="5"/>
  <c r="Q37" i="5"/>
  <c r="Q38" i="5"/>
  <c r="Q39" i="5"/>
  <c r="Q40" i="5"/>
  <c r="Q41" i="5"/>
  <c r="Q42" i="5"/>
  <c r="Q43" i="5"/>
  <c r="Q44" i="5"/>
  <c r="Q45" i="5"/>
  <c r="Q46" i="5"/>
  <c r="Q47" i="5"/>
  <c r="Q48" i="5"/>
  <c r="Q49" i="5"/>
  <c r="Q50" i="5"/>
  <c r="Q51" i="5"/>
  <c r="Q32" i="5"/>
  <c r="R32" i="5"/>
  <c r="F5" i="20" l="1"/>
  <c r="E5" i="20"/>
  <c r="N30" i="5" l="1"/>
  <c r="O30" i="5"/>
  <c r="P30" i="5"/>
  <c r="V30" i="5" s="1"/>
  <c r="L30" i="5"/>
  <c r="M30" i="5"/>
  <c r="J30" i="5"/>
  <c r="K30" i="5"/>
  <c r="G30" i="5"/>
  <c r="H30" i="5"/>
  <c r="I30" i="5"/>
  <c r="W30" i="5" l="1"/>
  <c r="L34" i="5"/>
  <c r="L35" i="5"/>
  <c r="L36" i="5"/>
  <c r="L37" i="5"/>
  <c r="L38" i="5"/>
  <c r="L39" i="5"/>
  <c r="L40" i="5"/>
  <c r="L41" i="5"/>
  <c r="L42" i="5"/>
  <c r="L43" i="5"/>
  <c r="L44" i="5"/>
  <c r="L45" i="5"/>
  <c r="L46" i="5"/>
  <c r="L47" i="5"/>
  <c r="L48" i="5"/>
  <c r="L49" i="5"/>
  <c r="L50" i="5"/>
  <c r="L51" i="5"/>
  <c r="L33" i="5"/>
  <c r="L32" i="5"/>
  <c r="M34" i="5"/>
  <c r="M49" i="5" l="1"/>
  <c r="M45" i="5"/>
  <c r="M41" i="5"/>
  <c r="M37" i="5"/>
  <c r="M48" i="5"/>
  <c r="M40" i="5"/>
  <c r="M36" i="5"/>
  <c r="M32" i="5"/>
  <c r="M47" i="5"/>
  <c r="M35" i="5"/>
  <c r="M33" i="5"/>
  <c r="M44" i="5"/>
  <c r="M51" i="5"/>
  <c r="M43" i="5"/>
  <c r="M39" i="5"/>
  <c r="M50" i="5"/>
  <c r="M46" i="5"/>
  <c r="M42" i="5"/>
  <c r="M38" i="5"/>
  <c r="W51" i="5" l="1"/>
  <c r="W50" i="5"/>
  <c r="W49" i="5"/>
  <c r="W48" i="5"/>
  <c r="W47" i="5"/>
  <c r="W46" i="5"/>
  <c r="W45" i="5"/>
  <c r="W44" i="5"/>
  <c r="W43" i="5"/>
  <c r="W42" i="5"/>
  <c r="W41" i="5"/>
  <c r="W40" i="5"/>
  <c r="W39" i="5"/>
  <c r="W38" i="5"/>
  <c r="W37" i="5"/>
  <c r="W36" i="5"/>
  <c r="W35" i="5"/>
  <c r="W34" i="5"/>
  <c r="W33" i="5"/>
  <c r="W32" i="5"/>
  <c r="V51" i="5"/>
  <c r="V50" i="5"/>
  <c r="V49" i="5"/>
  <c r="V48" i="5"/>
  <c r="V47" i="5"/>
  <c r="V46" i="5"/>
  <c r="V45" i="5"/>
  <c r="V44" i="5"/>
  <c r="V43" i="5"/>
  <c r="V42" i="5"/>
  <c r="V41" i="5"/>
  <c r="V40" i="5"/>
  <c r="V39" i="5"/>
  <c r="V38" i="5"/>
  <c r="V37" i="5"/>
  <c r="V36" i="5"/>
  <c r="V35" i="5"/>
  <c r="V34" i="5"/>
  <c r="V33" i="5"/>
  <c r="V32" i="5"/>
  <c r="U51" i="5"/>
  <c r="U50" i="5"/>
  <c r="U49" i="5"/>
  <c r="U48" i="5"/>
  <c r="U47" i="5"/>
  <c r="U46" i="5"/>
  <c r="U45" i="5"/>
  <c r="U44" i="5"/>
  <c r="U43" i="5"/>
  <c r="U42" i="5"/>
  <c r="U41" i="5"/>
  <c r="U40" i="5"/>
  <c r="U39" i="5"/>
  <c r="U38" i="5"/>
  <c r="U37" i="5"/>
  <c r="U36" i="5"/>
  <c r="U35" i="5"/>
  <c r="U34" i="5"/>
  <c r="U33" i="5"/>
  <c r="U32" i="5"/>
  <c r="T51" i="5"/>
  <c r="T50" i="5"/>
  <c r="T49" i="5"/>
  <c r="T48" i="5"/>
  <c r="T47" i="5"/>
  <c r="T46" i="5"/>
  <c r="T45" i="5"/>
  <c r="T44" i="5"/>
  <c r="T43" i="5"/>
  <c r="T42" i="5"/>
  <c r="T41" i="5"/>
  <c r="T40" i="5"/>
  <c r="T39" i="5"/>
  <c r="T38" i="5"/>
  <c r="T37" i="5"/>
  <c r="T36" i="5"/>
  <c r="T35" i="5"/>
  <c r="S51" i="5"/>
  <c r="S50" i="5"/>
  <c r="S49" i="5"/>
  <c r="S48" i="5"/>
  <c r="S47" i="5"/>
  <c r="S46" i="5"/>
  <c r="S45" i="5"/>
  <c r="S44" i="5"/>
  <c r="S43" i="5"/>
  <c r="S42" i="5"/>
  <c r="S41" i="5"/>
  <c r="S40" i="5"/>
  <c r="S39" i="5"/>
  <c r="S38" i="5"/>
  <c r="S37" i="5"/>
  <c r="S36" i="5"/>
  <c r="S35" i="5"/>
  <c r="T34" i="5"/>
  <c r="S34" i="5"/>
  <c r="T33" i="5"/>
  <c r="S33" i="5"/>
  <c r="T32" i="5"/>
  <c r="S32" i="5"/>
  <c r="D87" i="3" l="1"/>
  <c r="D89" i="3" l="1"/>
  <c r="O47" i="5" l="1"/>
  <c r="N47" i="5"/>
  <c r="K47" i="5"/>
  <c r="J47" i="5"/>
  <c r="I47" i="5"/>
  <c r="H47" i="5"/>
  <c r="G47" i="5"/>
  <c r="O51" i="5" l="1"/>
  <c r="N51" i="5"/>
  <c r="K51" i="5"/>
  <c r="J51" i="5"/>
  <c r="I51" i="5"/>
  <c r="H51" i="5"/>
  <c r="O50" i="5"/>
  <c r="N50" i="5"/>
  <c r="K50" i="5"/>
  <c r="J50" i="5"/>
  <c r="I50" i="5"/>
  <c r="H50" i="5"/>
  <c r="O49" i="5"/>
  <c r="N49" i="5"/>
  <c r="K49" i="5"/>
  <c r="J49" i="5"/>
  <c r="I49" i="5"/>
  <c r="H49" i="5"/>
  <c r="O48" i="5"/>
  <c r="N48" i="5"/>
  <c r="K48" i="5"/>
  <c r="J48" i="5"/>
  <c r="I48" i="5"/>
  <c r="H48" i="5"/>
  <c r="O46" i="5"/>
  <c r="N46" i="5"/>
  <c r="K46" i="5"/>
  <c r="J46" i="5"/>
  <c r="I46" i="5"/>
  <c r="H46" i="5"/>
  <c r="O45" i="5"/>
  <c r="N45" i="5"/>
  <c r="K45" i="5"/>
  <c r="J45" i="5"/>
  <c r="I45" i="5"/>
  <c r="H45" i="5"/>
  <c r="O44" i="5"/>
  <c r="N44" i="5"/>
  <c r="K44" i="5"/>
  <c r="J44" i="5"/>
  <c r="I44" i="5"/>
  <c r="H44" i="5"/>
  <c r="O43" i="5"/>
  <c r="N43" i="5"/>
  <c r="K43" i="5"/>
  <c r="J43" i="5"/>
  <c r="I43" i="5"/>
  <c r="H43" i="5"/>
  <c r="O42" i="5"/>
  <c r="N42" i="5"/>
  <c r="K42" i="5"/>
  <c r="J42" i="5"/>
  <c r="I42" i="5"/>
  <c r="H42" i="5"/>
  <c r="O41" i="5"/>
  <c r="N41" i="5"/>
  <c r="K41" i="5"/>
  <c r="J41" i="5"/>
  <c r="I41" i="5"/>
  <c r="H41" i="5"/>
  <c r="O40" i="5"/>
  <c r="N40" i="5"/>
  <c r="K40" i="5"/>
  <c r="J40" i="5"/>
  <c r="I40" i="5"/>
  <c r="H40" i="5"/>
  <c r="O39" i="5"/>
  <c r="N39" i="5"/>
  <c r="K39" i="5"/>
  <c r="J39" i="5"/>
  <c r="I39" i="5"/>
  <c r="H39" i="5"/>
  <c r="O38" i="5"/>
  <c r="N38" i="5"/>
  <c r="K38" i="5"/>
  <c r="J38" i="5"/>
  <c r="I38" i="5"/>
  <c r="H38" i="5"/>
  <c r="O37" i="5"/>
  <c r="N37" i="5"/>
  <c r="K37" i="5"/>
  <c r="J37" i="5"/>
  <c r="I37" i="5"/>
  <c r="H37" i="5"/>
  <c r="O36" i="5"/>
  <c r="N36" i="5"/>
  <c r="K36" i="5"/>
  <c r="J36" i="5"/>
  <c r="I36" i="5"/>
  <c r="H36" i="5"/>
  <c r="O35" i="5"/>
  <c r="N35" i="5"/>
  <c r="K35" i="5"/>
  <c r="J35" i="5"/>
  <c r="I35" i="5"/>
  <c r="H35" i="5"/>
  <c r="O34" i="5"/>
  <c r="N34" i="5"/>
  <c r="K34" i="5"/>
  <c r="J34" i="5"/>
  <c r="I34" i="5"/>
  <c r="H34" i="5"/>
  <c r="G49" i="5"/>
  <c r="G48" i="5"/>
  <c r="G46" i="5"/>
  <c r="G45" i="5"/>
  <c r="G44" i="5"/>
  <c r="G43" i="5"/>
  <c r="G42" i="5"/>
  <c r="G41" i="5"/>
  <c r="G40" i="5"/>
  <c r="G39" i="5"/>
  <c r="G38" i="5"/>
  <c r="G37" i="5"/>
  <c r="G36" i="5"/>
  <c r="G35" i="5"/>
  <c r="G50" i="5"/>
  <c r="G51" i="5"/>
  <c r="G34" i="5"/>
  <c r="H33" i="5"/>
  <c r="I33" i="5"/>
  <c r="J33" i="5"/>
  <c r="K33" i="5"/>
  <c r="N33" i="5"/>
  <c r="O33" i="5"/>
  <c r="G33" i="5"/>
  <c r="H32" i="5"/>
  <c r="I32" i="5"/>
  <c r="J32" i="5"/>
  <c r="K32" i="5"/>
  <c r="N32" i="5"/>
  <c r="O32" i="5"/>
  <c r="G32" i="5"/>
</calcChain>
</file>

<file path=xl/sharedStrings.xml><?xml version="1.0" encoding="utf-8"?>
<sst xmlns="http://schemas.openxmlformats.org/spreadsheetml/2006/main" count="2410" uniqueCount="947">
  <si>
    <t>№</t>
  </si>
  <si>
    <t>Наименование изделия</t>
  </si>
  <si>
    <t>Ед. изм.</t>
  </si>
  <si>
    <t xml:space="preserve">0.6 мм  </t>
  </si>
  <si>
    <t>0.6 мм</t>
  </si>
  <si>
    <t>шт.</t>
  </si>
  <si>
    <t>--</t>
  </si>
  <si>
    <t>Воронка желоба</t>
  </si>
  <si>
    <t>90/125</t>
  </si>
  <si>
    <t>100/150</t>
  </si>
  <si>
    <t>Отвод трубы</t>
  </si>
  <si>
    <r>
      <t xml:space="preserve">Отвод трубы декорированный  </t>
    </r>
    <r>
      <rPr>
        <vertAlign val="superscript"/>
        <sz val="8"/>
        <color theme="1"/>
        <rFont val="Times New Roman"/>
        <family val="1"/>
        <charset val="204"/>
      </rPr>
      <t>N</t>
    </r>
  </si>
  <si>
    <t>Заглушка универсальная  с резиновым уплотнителем</t>
  </si>
  <si>
    <r>
      <t xml:space="preserve">Заглушка универсальная  полукруглая  </t>
    </r>
    <r>
      <rPr>
        <vertAlign val="superscript"/>
        <sz val="8"/>
        <color theme="1"/>
        <rFont val="Times New Roman"/>
        <family val="1"/>
        <charset val="204"/>
      </rPr>
      <t>N</t>
    </r>
  </si>
  <si>
    <t>«Паук» (сетка воронки)</t>
  </si>
  <si>
    <t>90 (100)</t>
  </si>
  <si>
    <t>Соединитель желоба в комплекте</t>
  </si>
  <si>
    <t>Крюк крепления желоба удлиненный с комплектом крепления</t>
  </si>
  <si>
    <t>Крюк крепления желоба удлиненный с комплектом крепления УСИЛЕННЫЙ</t>
  </si>
  <si>
    <t>Крюк крепления желоба длинный с комплектом крепления</t>
  </si>
  <si>
    <t>Крюк крепления желоба длинный с комплектом крепления УСИЛЕННЫЙ</t>
  </si>
  <si>
    <t xml:space="preserve">    шт.</t>
  </si>
  <si>
    <t>Крюк крепления желоба короткий с комплектом крепления</t>
  </si>
  <si>
    <t>Крюк крепления желоба короткий с комплектом крепления УСИЛЕННЫЙ</t>
  </si>
  <si>
    <t>Крюк универсальный с комплектом крепления</t>
  </si>
  <si>
    <t>-</t>
  </si>
  <si>
    <r>
      <t xml:space="preserve">S-обвод  </t>
    </r>
    <r>
      <rPr>
        <vertAlign val="superscript"/>
        <sz val="8"/>
        <color theme="1"/>
        <rFont val="Times New Roman"/>
        <family val="1"/>
        <charset val="204"/>
      </rPr>
      <t>N</t>
    </r>
  </si>
  <si>
    <r>
      <t xml:space="preserve">Тройник  </t>
    </r>
    <r>
      <rPr>
        <vertAlign val="superscript"/>
        <sz val="8"/>
        <color theme="1"/>
        <rFont val="Times New Roman"/>
        <family val="1"/>
        <charset val="204"/>
      </rPr>
      <t>N</t>
    </r>
  </si>
  <si>
    <t xml:space="preserve">Воронка водосборная </t>
  </si>
  <si>
    <t>Воронка водосборная круглая</t>
  </si>
  <si>
    <r>
      <t xml:space="preserve">Соединитель трубы </t>
    </r>
    <r>
      <rPr>
        <vertAlign val="superscript"/>
        <sz val="8"/>
        <color theme="1"/>
        <rFont val="Times New Roman"/>
        <family val="1"/>
        <charset val="204"/>
      </rPr>
      <t>N</t>
    </r>
  </si>
  <si>
    <r>
      <t>Поддержка желоба</t>
    </r>
    <r>
      <rPr>
        <vertAlign val="superscript"/>
        <sz val="8"/>
        <color theme="1"/>
        <rFont val="Times New Roman"/>
        <family val="1"/>
        <charset val="204"/>
      </rPr>
      <t xml:space="preserve">  N</t>
    </r>
  </si>
  <si>
    <t>125 (150)</t>
  </si>
  <si>
    <t>Устройство для гибки крюков</t>
  </si>
  <si>
    <t>Кол-во в упаковке</t>
  </si>
  <si>
    <t>Т/размер</t>
  </si>
  <si>
    <t>Количество в упаковке</t>
  </si>
  <si>
    <t>0.7 мм</t>
  </si>
  <si>
    <t>0.5 мм</t>
  </si>
  <si>
    <t>Компл.</t>
  </si>
  <si>
    <t>Рекомендуемые розничные цены, Руб./Ед. изм. с НДС</t>
  </si>
  <si>
    <t>При ширине трубы ≤ 0,85 м</t>
  </si>
  <si>
    <t>При ширине трубы &gt; 0,85 м</t>
  </si>
  <si>
    <t>RR32, Ral8017, RR20, RR29, Ral6005, RR23, RR11</t>
  </si>
  <si>
    <t>Медь, 0.6 мм</t>
  </si>
  <si>
    <t>Цинк-Титан, 0.7 мм</t>
  </si>
  <si>
    <t>Оцинковка, 0,5 мм</t>
  </si>
  <si>
    <t>RR32, Ral8017, RR20, RR29, Ral6005, RR23</t>
  </si>
  <si>
    <t>Колпак К-1 (фигурный)</t>
  </si>
  <si>
    <t>комп.</t>
  </si>
  <si>
    <t>м²</t>
  </si>
  <si>
    <t>б/фарт.</t>
  </si>
  <si>
    <t xml:space="preserve">Колпак К-2 (универсальный) </t>
  </si>
  <si>
    <t xml:space="preserve">Колпак К-3 (стандартный) </t>
  </si>
  <si>
    <t xml:space="preserve">Колпак К-4 (аэрационный) </t>
  </si>
  <si>
    <t xml:space="preserve">Колпак "Гранд" </t>
  </si>
  <si>
    <t>Сборка фартуков под колпак</t>
  </si>
  <si>
    <t>Полимерные покрытия колпаков следующие:</t>
  </si>
  <si>
    <t>Коричневый RR32</t>
  </si>
  <si>
    <t>Темно-Коричневый Ral8017</t>
  </si>
  <si>
    <t>Темно-Серый RR23</t>
  </si>
  <si>
    <t>Белый RR20</t>
  </si>
  <si>
    <t>Красно-Коричневый RR29</t>
  </si>
  <si>
    <t>Темно-Зеленый RR11</t>
  </si>
  <si>
    <t>PURAL, PURAL MATT</t>
  </si>
  <si>
    <t>PURAL</t>
  </si>
  <si>
    <t>PE, PURAL, PURAL MATT</t>
  </si>
  <si>
    <t>Зеленый Ral6005</t>
  </si>
  <si>
    <t>PE, PURAL</t>
  </si>
  <si>
    <t xml:space="preserve">Примечания:
1) При увеличении  "зазора в свету" между трубой и колпаком (развертки кронштейна) на каждый 1см  (не более чем на 10см) цена колпака увеличивается:
для К-1                    - на 3,0 %
для К-2, К-3, К-4    - на 1,5 %
2) При любом другом изменении колпаков К-1, К-2, К-3, К-4 (нестандартная комплектация, изменение конфигурации фартука или колпака) цену в течение недели  формирует Поставщик (ориентировочно  цена увеличивается на 50%), срок изготовления – уточняется дополнительно. 
3) В случае заказа колпака (К-1, К-2, К-3,К-4, "Гранд") на трубу, либо вентиляционную шахту площадью менее 0,5 м² применяются повышающие коэффициенты в таблице ниже:
</t>
  </si>
  <si>
    <t>Коэффициент k для колпака "Гранд"</t>
  </si>
  <si>
    <t>S сечения трубы</t>
  </si>
  <si>
    <t>Коэф-т, k</t>
  </si>
  <si>
    <t>0,4 м² ≤ S &lt; 0,5 м²</t>
  </si>
  <si>
    <t>0,5 м² ≤ S &lt; 0,6 м²</t>
  </si>
  <si>
    <t>0,3 м² ≤ S &lt; 0,4 м²</t>
  </si>
  <si>
    <t>0,2 м² ≤ S &lt; 0,3 м²</t>
  </si>
  <si>
    <t>0,1 м² ≤ S &lt; 0,2 м²</t>
  </si>
  <si>
    <t>0,0 м² ≤ S &lt; 0,1 м²</t>
  </si>
  <si>
    <t>Коэффициент k для колпаков            К-1, К-2, К-3, К-4</t>
  </si>
  <si>
    <t>4) Ограничения по размеру трубы:</t>
  </si>
  <si>
    <t>К-1</t>
  </si>
  <si>
    <t>К-2, К-3, К-4</t>
  </si>
  <si>
    <t>Минимальная, мм</t>
  </si>
  <si>
    <t>Максимальная, мм</t>
  </si>
  <si>
    <t>Ширина, мм</t>
  </si>
  <si>
    <t>Длина, мм</t>
  </si>
  <si>
    <t>Без ограничения (соединение заклепками)</t>
  </si>
  <si>
    <t>Рекомендованные розничные цены на комплектующие для кровли</t>
  </si>
  <si>
    <t>Решётка вентиляционная 20х30, медь</t>
  </si>
  <si>
    <t xml:space="preserve">Колпачок декоративный ОZn </t>
  </si>
  <si>
    <t>Колпачок декоративный Zn-Ti</t>
  </si>
  <si>
    <t>Колпачок декоративный Cu</t>
  </si>
  <si>
    <t>Кляммер ОZn</t>
  </si>
  <si>
    <t>Кляммер Zn-Ti</t>
  </si>
  <si>
    <t>Кляммер Cu</t>
  </si>
  <si>
    <t>Soffito (медь), (Soffito Vent) (медь)</t>
  </si>
  <si>
    <t>G-планка (медь) (L=2 м.п.) (для Soffito)</t>
  </si>
  <si>
    <t>Кронштейн станд. L-35 см (к S12) (медь)</t>
  </si>
  <si>
    <t>Рекомендованные розничные цены на фартуки (гладкие листы)</t>
  </si>
  <si>
    <t>Текстура</t>
  </si>
  <si>
    <t>Сталь оцинкованная с полимерным покрытием</t>
  </si>
  <si>
    <t>Алюминий  с полимерным покрытием</t>
  </si>
  <si>
    <t>1-Сторон.</t>
  </si>
  <si>
    <t>PUR</t>
  </si>
  <si>
    <t>PUR MATT</t>
  </si>
  <si>
    <t>PE</t>
  </si>
  <si>
    <t>2-Сторонний</t>
  </si>
  <si>
    <t>PUR / PUR</t>
  </si>
  <si>
    <t>PUR MATT / PUR MATT</t>
  </si>
  <si>
    <t>Сталь Z275</t>
  </si>
  <si>
    <t>0,55мм с покрытием</t>
  </si>
  <si>
    <t>0,48мм с покрытием</t>
  </si>
  <si>
    <t>0,6мм с покрытием</t>
  </si>
  <si>
    <t>0,43мм с покрытием</t>
  </si>
  <si>
    <t>Погонаж (Фартуки)</t>
  </si>
  <si>
    <t>Гл.лист (штрипс)</t>
  </si>
  <si>
    <t>Рекомендуемые розничные цены, Руб./кв.м. с НДС</t>
  </si>
  <si>
    <t xml:space="preserve">RAL8017, RR32,  RR20, RR23 </t>
  </si>
  <si>
    <t>RR32, RR20</t>
  </si>
  <si>
    <t>Старый дуб, Американский орех, Канадский дуб</t>
  </si>
  <si>
    <t>0,50мм с покрытием</t>
  </si>
  <si>
    <t xml:space="preserve"> 0,63мм с покрытием</t>
  </si>
  <si>
    <t xml:space="preserve">Ral8017, Ral6005, RR32, RR29, RR23, RR11, RR20 </t>
  </si>
  <si>
    <t>Рекомендуемые розничные цены на аксессуары для кровли</t>
  </si>
  <si>
    <r>
      <t xml:space="preserve">StopMOSS – защита кровли (медь) (Длина 1 м.п.) </t>
    </r>
    <r>
      <rPr>
        <sz val="7"/>
        <color theme="1"/>
        <rFont val="Times New Roman"/>
        <family val="1"/>
        <charset val="204"/>
      </rPr>
      <t>(В упаковке: 15 шт. + 45 омедн.ерш.гвоздей)</t>
    </r>
  </si>
  <si>
    <t>Аэратор «Специальный» пластиковый (коричневый, черный) (Упаковка – 12 шт.)</t>
  </si>
  <si>
    <r>
      <t>Аэратор «Специальный» пластиковый с металлической крышкой (облицовкой) из Zn-Ti</t>
    </r>
    <r>
      <rPr>
        <vertAlign val="superscript"/>
        <sz val="8"/>
        <color theme="1"/>
        <rFont val="Times New Roman"/>
        <family val="1"/>
        <charset val="204"/>
      </rPr>
      <t xml:space="preserve"> N</t>
    </r>
  </si>
  <si>
    <r>
      <t>Аэратор «Специальный» пластиковый с металлической крышкой (облицовкой) из Cu</t>
    </r>
    <r>
      <rPr>
        <vertAlign val="superscript"/>
        <sz val="8"/>
        <color theme="1"/>
        <rFont val="Times New Roman"/>
        <family val="1"/>
        <charset val="204"/>
      </rPr>
      <t xml:space="preserve"> N</t>
    </r>
  </si>
  <si>
    <t>Аэратор «Стандартный» пластиковый (черный) (Упаковка – 14 шт.)</t>
  </si>
  <si>
    <t xml:space="preserve">Наименование </t>
  </si>
  <si>
    <t>Рекомендуемая розничная цена, Руб./Ед. изм. с НДС</t>
  </si>
  <si>
    <t>медь 0,6мм</t>
  </si>
  <si>
    <t xml:space="preserve">медь 0,6мм окрашенная </t>
  </si>
  <si>
    <t xml:space="preserve">Таблица № 5. </t>
  </si>
  <si>
    <t xml:space="preserve">Таблица № 4. </t>
  </si>
  <si>
    <t xml:space="preserve">Таблица № 3. </t>
  </si>
  <si>
    <t xml:space="preserve">Таблица № 2. </t>
  </si>
  <si>
    <t xml:space="preserve">Таблица № 1. </t>
  </si>
  <si>
    <t xml:space="preserve">Таблица № 6. </t>
  </si>
  <si>
    <t>Рекомендованные розничные цены на комплектующие к водосточной системе</t>
  </si>
  <si>
    <t>Наименование</t>
  </si>
  <si>
    <t>ВС Оц. сталь с покрытием PURAL</t>
  </si>
  <si>
    <t>ВС Оц. сталь с покрытием PURAL MATT</t>
  </si>
  <si>
    <t>ВС Медь, 0.6 мм</t>
  </si>
  <si>
    <t>ВС Цинк-Титан, 0.7 мм</t>
  </si>
  <si>
    <t>Метиз (оцинкованный) 140</t>
  </si>
  <si>
    <t>90 (М8)</t>
  </si>
  <si>
    <t>100 (М10)</t>
  </si>
  <si>
    <t>Метиз (оцинкованный)  200</t>
  </si>
  <si>
    <t>Метиз (омедненный) 140</t>
  </si>
  <si>
    <t>Метиз (омедненный) 200</t>
  </si>
  <si>
    <t>Декоративная накладка для хомута трубы</t>
  </si>
  <si>
    <t>Шайба резиновая</t>
  </si>
  <si>
    <t>Уплотнитель для заглушки</t>
  </si>
  <si>
    <t>Уплотнитель для соединения желоба</t>
  </si>
  <si>
    <t>Соединитель желоба</t>
  </si>
  <si>
    <t>Элемент жесткости соединителя желоба (медь)</t>
  </si>
  <si>
    <t>Элемент жесткости соединителя желоба (оцинкованный)</t>
  </si>
  <si>
    <t>Гайка низкая (оцинк.)</t>
  </si>
  <si>
    <t>Гайка низкая (нерж.)</t>
  </si>
  <si>
    <t>Гайка с фланцем М6 для удл. крюка универс. (омедненная)</t>
  </si>
  <si>
    <t>Гайка с фланцем М6 для удл. крюка универс. (оцинкованная)</t>
  </si>
  <si>
    <t>Болт с пр/ш М6*16 для удл. крюка универс. (омедненный)</t>
  </si>
  <si>
    <t>Болт с пр/ш М6*16 для удл. крюка универс. (оцинкованный)</t>
  </si>
  <si>
    <t>Винт 6*12 (медь) (I)</t>
  </si>
  <si>
    <t>Винт 6*12 (оцинк.)</t>
  </si>
  <si>
    <t>Саморез 4,5х35 (оцинкованный)</t>
  </si>
  <si>
    <t xml:space="preserve">Заклепки  вытяжные 4,0х10,0 алюминий </t>
  </si>
  <si>
    <t xml:space="preserve">Заклепки  вытяжные 4,0х8,0 сталь </t>
  </si>
  <si>
    <t>Заклепки  вытяжные 4,0х8,0 медь</t>
  </si>
  <si>
    <t>Заклепки  вытяжные 4,0х10,0  медь/сталь</t>
  </si>
  <si>
    <t>ВС Оц. сталь, 0.5 мм</t>
  </si>
  <si>
    <t xml:space="preserve">Таблица № 7. </t>
  </si>
  <si>
    <t xml:space="preserve">Таблица № 8. </t>
  </si>
  <si>
    <t>Ед.изм.</t>
  </si>
  <si>
    <t xml:space="preserve">Отпускная цена, </t>
  </si>
  <si>
    <t>Рекламный стенд водосточной системы на перфорированной стойке 1850х500 (RR32)</t>
  </si>
  <si>
    <t>Рекламный стенд водосточной системы на перфорированной стойке 1850х500 (медь)</t>
  </si>
  <si>
    <t>Рекламный стенд водосточной системы 150/100 на перфорированной стойке 1850х500 (RR32)</t>
  </si>
  <si>
    <t>Рекламный стенд водосточной системы 150/100на перфорированной стойке 1850х500 (медь)</t>
  </si>
  <si>
    <t>Тара для региональных отгрузок 3120*1050*1030 (для труб)</t>
  </si>
  <si>
    <t>Тара для региональных отгрузок 3120*1050*700 (для желобов)</t>
  </si>
  <si>
    <t xml:space="preserve">Рекомендуемые розничные цены  на системы металлических софитов </t>
  </si>
  <si>
    <t xml:space="preserve">Таблица № 9. </t>
  </si>
  <si>
    <t xml:space="preserve">Рекомендуемые розничные цены, </t>
  </si>
  <si>
    <t xml:space="preserve">Тип поверхности – </t>
  </si>
  <si>
    <t>RR 32</t>
  </si>
  <si>
    <t>RR 23</t>
  </si>
  <si>
    <t>RR 29</t>
  </si>
  <si>
    <t>RR 11</t>
  </si>
  <si>
    <t>RR 20</t>
  </si>
  <si>
    <t>Шт.</t>
  </si>
  <si>
    <t>10 шт.</t>
  </si>
  <si>
    <t>---</t>
  </si>
  <si>
    <t>18 шт.</t>
  </si>
  <si>
    <t>Рекомендуемые розничные цены  на системы металлических фасадов.</t>
  </si>
  <si>
    <t>Длина</t>
  </si>
  <si>
    <t>Руб./Ед.изм. с НДС</t>
  </si>
  <si>
    <t>12 шт.</t>
  </si>
  <si>
    <t>5 шт.</t>
  </si>
  <si>
    <t>30 шт.</t>
  </si>
  <si>
    <t>Обозначение цветовых решений продукции торговой марки AQAUASYSTEM.</t>
  </si>
  <si>
    <t>Обозначение цвета</t>
  </si>
  <si>
    <t>Название цвета</t>
  </si>
  <si>
    <t>Продукция</t>
  </si>
  <si>
    <t>Фартуки</t>
  </si>
  <si>
    <t>Софит</t>
  </si>
  <si>
    <t>металлический</t>
  </si>
  <si>
    <t>Фасад</t>
  </si>
  <si>
    <t>Стандартные оттенки</t>
  </si>
  <si>
    <t>Мраморно-белый (RR20)</t>
  </si>
  <si>
    <t>+</t>
  </si>
  <si>
    <t>Тёмно-коричневый (RR32)</t>
  </si>
  <si>
    <t>Маренго (RR23)</t>
  </si>
  <si>
    <t>Тёмно-оливковый (RR11)</t>
  </si>
  <si>
    <t>Бургундский (RR29)</t>
  </si>
  <si>
    <t>RAL 8017</t>
  </si>
  <si>
    <t>Коричневый (RAL8017)</t>
  </si>
  <si>
    <t>RAL 6005</t>
  </si>
  <si>
    <t>Зелёный мох (RAL6005)</t>
  </si>
  <si>
    <t>RAL 1015</t>
  </si>
  <si>
    <t>Слоновая кость (RAL1015)</t>
  </si>
  <si>
    <t>RAL 1001</t>
  </si>
  <si>
    <t>Песочный (RAL 1001)</t>
  </si>
  <si>
    <t>Матовые оттенки</t>
  </si>
  <si>
    <t>RR 33</t>
  </si>
  <si>
    <t>RAL 7003</t>
  </si>
  <si>
    <t>Алюминий</t>
  </si>
  <si>
    <t>RAL 9010</t>
  </si>
  <si>
    <t>PRINTECH</t>
  </si>
  <si>
    <t>NAÏVE MAROON</t>
  </si>
  <si>
    <t>NAÏVE</t>
  </si>
  <si>
    <t>LOG</t>
  </si>
  <si>
    <t>S1 Фартук карнизный, 2м.п.</t>
  </si>
  <si>
    <t>S2 Фартук фронтонный, 2м.п.</t>
  </si>
  <si>
    <t>S3 Фартук фронтонный, 2м.п.</t>
  </si>
  <si>
    <t>S4 Фартук пристенный (угловой), 2м.п.</t>
  </si>
  <si>
    <t>S5 Фартук фронтонный, 2м.п.</t>
  </si>
  <si>
    <t>S6 Фартук пристенный (накладной), 2м.п.</t>
  </si>
  <si>
    <t>S7 Фартук пристенный (в штробу), 2м.п.</t>
  </si>
  <si>
    <t>S8 Фартук конькового аэратора, 2м.п.</t>
  </si>
  <si>
    <t>S9 Фартук вспомогательный, 2м.п.</t>
  </si>
  <si>
    <t>S11 Фартук на излом, 2м.п.</t>
  </si>
  <si>
    <t>S12 Фартук разжелобовка, 2м.п.</t>
  </si>
  <si>
    <t>S13 Фартук под колпак, 2м.п.</t>
  </si>
  <si>
    <t>S14 Фартук карнизный (над желобом), 2м.п.</t>
  </si>
  <si>
    <t>S15 Фартук коньковый, 2м.п.</t>
  </si>
  <si>
    <t>S16 Фартук обратный капельник, 2м.п.</t>
  </si>
  <si>
    <t>S20 Фартук аэратора в штробу, 2м.п.</t>
  </si>
  <si>
    <t>S21 Фартук на лобовую доску, 2м.п.</t>
  </si>
  <si>
    <t>S22 Фартук на лобовую доску, 2м.п.</t>
  </si>
  <si>
    <t>S27 Фартук карнизный (над желобом), 2м.п.</t>
  </si>
  <si>
    <t>СТОИМОСТЬ СТАНДАРТНЫХ ФАРТУКОВ (Длина 2 м.п.)</t>
  </si>
  <si>
    <t>М10</t>
  </si>
  <si>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</si>
  <si>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Воронка водосборная удлиненная </t>
    </r>
    <r>
      <rPr>
        <vertAlign val="superscript"/>
        <sz val="9"/>
        <color theme="1"/>
        <rFont val="Times New Roman"/>
        <family val="1"/>
        <charset val="204"/>
      </rPr>
      <t>(1)</t>
    </r>
  </si>
  <si>
    <t>Типоразмер</t>
  </si>
  <si>
    <r>
      <t xml:space="preserve">Крюк крепления короткий регулируемый (в комплекте) </t>
    </r>
    <r>
      <rPr>
        <vertAlign val="superscript"/>
        <sz val="8"/>
        <color theme="1"/>
        <rFont val="Times New Roman"/>
        <family val="1"/>
        <charset val="204"/>
      </rPr>
      <t>N</t>
    </r>
  </si>
  <si>
    <t>RAL8017, RR32,  RR23, RR33</t>
  </si>
  <si>
    <r>
      <t xml:space="preserve">Printech </t>
    </r>
    <r>
      <rPr>
        <vertAlign val="superscript"/>
        <sz val="9"/>
        <color theme="1"/>
        <rFont val="Times New Roman"/>
        <family val="1"/>
        <charset val="204"/>
      </rPr>
      <t>(3)</t>
    </r>
  </si>
  <si>
    <r>
      <t xml:space="preserve">Алюминий </t>
    </r>
    <r>
      <rPr>
        <vertAlign val="superscript"/>
        <sz val="9"/>
        <color theme="1"/>
        <rFont val="Times New Roman"/>
        <family val="1"/>
        <charset val="204"/>
      </rPr>
      <t>(4)</t>
    </r>
  </si>
  <si>
    <r>
      <t xml:space="preserve">(Длина до 4 м) </t>
    </r>
    <r>
      <rPr>
        <vertAlign val="superscript"/>
        <sz val="9"/>
        <color theme="1"/>
        <rFont val="Times New Roman"/>
        <family val="1"/>
        <charset val="204"/>
      </rPr>
      <t>(1)</t>
    </r>
  </si>
  <si>
    <t>Примечания:
(1) - Цена действительна при условии размещения заказа на сумму от 25000 руб. (с НДС). В случае заказа данной продукции на меньшую сумму применяется повышающий коэффициент 1,5.</t>
  </si>
  <si>
    <r>
      <t xml:space="preserve">Рекомендованные розничные цены на декоративные изделия из меди </t>
    </r>
    <r>
      <rPr>
        <b/>
        <vertAlign val="superscript"/>
        <sz val="9"/>
        <color theme="1"/>
        <rFont val="Times New Roman"/>
        <family val="1"/>
        <charset val="204"/>
      </rPr>
      <t>(1)</t>
    </r>
  </si>
  <si>
    <t xml:space="preserve">Примечания:
(1) - Возможность окраски изделий в нестандартный цвет требует доп. уточнения для определения цены и возможности изготовления.
Срок изготовления изделий - до 25 рабочих дней. Точный срок изготовления определяется при оформлении заказа.
</t>
  </si>
  <si>
    <t>Саморез 4,5х35 (нержав.)</t>
  </si>
  <si>
    <r>
      <t xml:space="preserve">Демонстрационные материалы и прочая продукция </t>
    </r>
    <r>
      <rPr>
        <b/>
        <vertAlign val="superscript"/>
        <sz val="9"/>
        <color theme="1"/>
        <rFont val="Times New Roman"/>
        <family val="1"/>
        <charset val="204"/>
      </rPr>
      <t>(1)</t>
    </r>
  </si>
  <si>
    <t>Е.Изм.</t>
  </si>
  <si>
    <t xml:space="preserve">Примечания: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</si>
  <si>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S19 Фартук пристенного аэратора, 2 м.п.</t>
  </si>
  <si>
    <t>Развертка, м</t>
  </si>
  <si>
    <t>1. Для определения стоимости колпака необходимо знать габаритные размеры посадочного места колпака на верх трубы (шахты).</t>
  </si>
  <si>
    <t>2. Определяется Длина (м) - А и Ширина (м)-В трубы (шахты):</t>
  </si>
  <si>
    <t>А=… м</t>
  </si>
  <si>
    <t>В=… м</t>
  </si>
  <si>
    <t>3. Определяем площадь сечения трубы (шахты):</t>
  </si>
  <si>
    <t>S=A x B (кв.м.)</t>
  </si>
  <si>
    <t xml:space="preserve">ЛЕВАЯ </t>
  </si>
  <si>
    <t>ПРАВАЯ</t>
  </si>
  <si>
    <t>6. Если Площадь сечения трубы меньше чем 0.5 кв.м., то предварительная стоимость Колпака 1-4 умножаемся на повышающий коэффициент от 1.3 до 2.5. Получаем ФИНАЛЬНУЮ стоимость Колпака (без сборки).</t>
  </si>
  <si>
    <t>Если Площадь сечения трубы меньше чем 0.6 кв.м., то предварительная стоимость Колпака ГРАНД умножаемся на повышающий коэффициент от 1.2 до 2.8. Получаем ФИНАЛЬНУЮ стоимость Колпака (без сборки).</t>
  </si>
  <si>
    <t>АЛГОРИТМ РАСЧЕТА СТОИМОСТИ КОЛПАКА</t>
  </si>
  <si>
    <t>В (Ширина),м</t>
  </si>
  <si>
    <t>А (Длина),м</t>
  </si>
  <si>
    <t>4. Полученную площадь умножаем на стоимость необходимого Колпака из таблицы выше: в КОМПЛЕКТЕ или БЕЗ ФАРТУКОВ.</t>
  </si>
  <si>
    <t>СБОРКА</t>
  </si>
  <si>
    <t>В КОМПЛЕКТЕ</t>
  </si>
  <si>
    <t>Ваша СКИДКА,%</t>
  </si>
  <si>
    <t>Итого РОЗНИЦА</t>
  </si>
  <si>
    <t>Итого ДИЛЕРСКАЯ</t>
  </si>
  <si>
    <t xml:space="preserve">Колпак К-4 (аэрационный)  </t>
  </si>
  <si>
    <t xml:space="preserve">Колпак "Гранд"   </t>
  </si>
  <si>
    <t>5. Получаем предварительную РОЗНИЧНУЮ стоимость колпака (без сборки).</t>
  </si>
  <si>
    <t>7. Если необходима СБОРКА, то к ФИНАЛЬНОЙ РОЗНИЧНОЙ стоимости  Колпака прибавляем стоимость СБОРКИ. Получаем ОБЩУЮ стоимость Колпака по Розничной стоимости.</t>
  </si>
  <si>
    <t>8. Чтобы определить стоимость Колпака по ДИЛЕРСКОЙ цене используем СКИДКУ.</t>
  </si>
  <si>
    <t>1. Выбираем ТИП Колпака.</t>
  </si>
  <si>
    <t>2. Ставим галочку, если нужен Колпак в Комплекте. Если нужен Колпак БЕЗ ФАРТУКОВ, то галочку не ставим.</t>
  </si>
  <si>
    <t>4. Выбираем какого цвета или из какого металла нужен Колпак.</t>
  </si>
  <si>
    <t>5. Указываем СБОРКУ, если Колпак нужен в собранном виде.</t>
  </si>
  <si>
    <t>6. Определяется РОЗНИЧНАЯ стоимость.</t>
  </si>
  <si>
    <t>7. Указывается Ваша действующая Дилерская СКИДКА на Колпаки.</t>
  </si>
  <si>
    <t>8. Определяется ДИЛЕРСКАЯ стоимость для Вас!</t>
  </si>
  <si>
    <t xml:space="preserve">БЫСТРОЕ ОПРЕДЕЛЕНИЕ СТОИМОСТИ КОЛПАКА </t>
  </si>
  <si>
    <t>УДАЧНЫХ ПРОДАЖ!!!</t>
  </si>
  <si>
    <t>ГРАНД</t>
  </si>
  <si>
    <r>
      <t xml:space="preserve">3. Указываем Длину-А (м) и Ширину-В (м). ВАЖНО! Знак разделителя - </t>
    </r>
    <r>
      <rPr>
        <u/>
        <sz val="10"/>
        <color theme="1"/>
        <rFont val="Calibri"/>
        <family val="2"/>
        <charset val="204"/>
        <scheme val="minor"/>
      </rPr>
      <t>запятая.</t>
    </r>
    <r>
      <rPr>
        <sz val="10"/>
        <color theme="1"/>
        <rFont val="Calibri"/>
        <family val="2"/>
        <charset val="204"/>
        <scheme val="minor"/>
      </rPr>
      <t xml:space="preserve"> </t>
    </r>
    <r>
      <rPr>
        <b/>
        <sz val="10"/>
        <color theme="1"/>
        <rFont val="Calibri"/>
        <family val="2"/>
        <charset val="204"/>
        <scheme val="minor"/>
      </rPr>
      <t>Указывая размеры, необходимо помнить про ограничения по размеру трубы (см. выше Примечания п.4)</t>
    </r>
  </si>
  <si>
    <t>ВАЖНО! Данный расчет не является основанием для оплаты. Основанием для оплаты является счет.</t>
  </si>
  <si>
    <t>Руб./Ед.изм.с НДС</t>
  </si>
  <si>
    <t>Упаковка / Кол-во в упак.</t>
  </si>
  <si>
    <t>Кв.м.</t>
  </si>
  <si>
    <t>Рекомендуемые розничные цены  на Подсистему для фасада.</t>
  </si>
  <si>
    <t>Дюбель фасадный DF-B 10х100 RUSPERT (универсальный) с ТС</t>
  </si>
  <si>
    <t>Кронштейн оконный оцинк. 1,2мм 150*50*50 с полимерным покрытием</t>
  </si>
  <si>
    <t>Кронштейн оцинк. 1,2мм 100*50*50</t>
  </si>
  <si>
    <t>Кронштейн оцинк. 1,2мм 150*50*50</t>
  </si>
  <si>
    <t>Кронштейн усиленный оцинк. 1,2мм 150*95*80</t>
  </si>
  <si>
    <t>Паронитовая прокладка под кронштейн 50*50*2мм</t>
  </si>
  <si>
    <t>Паронитовая прокладка под кронштейн 90*80*2мм</t>
  </si>
  <si>
    <t>Саморез для металлообрешетки 4,8*16</t>
  </si>
  <si>
    <t>Заклепка 4,0*10 Нерж/Нерж</t>
  </si>
  <si>
    <t>Заклепка 4,0*8 St/St</t>
  </si>
  <si>
    <t>Гвозди ершенные.3,5х25 (омедненные)</t>
  </si>
  <si>
    <t>П.м.</t>
  </si>
  <si>
    <t>Саморез c шайбой оцинк.(1000/0) LIS-4.2х19</t>
  </si>
  <si>
    <t>L= 3,0 п.м.</t>
  </si>
  <si>
    <t>RAL8017, RR32,  RR20, RR23, Ral1001, Ral1015</t>
  </si>
  <si>
    <t xml:space="preserve">
PE MATT
</t>
  </si>
  <si>
    <t>Руб./Ед. изм. c НДС</t>
  </si>
  <si>
    <t xml:space="preserve">Сталь с полимерным покрытием </t>
  </si>
  <si>
    <t>кв.м.</t>
  </si>
  <si>
    <t>лист</t>
  </si>
  <si>
    <t>Водосточная система</t>
  </si>
  <si>
    <t>Модульная черепица</t>
  </si>
  <si>
    <t xml:space="preserve">Темно-коричневый матовый </t>
  </si>
  <si>
    <t>(RR32 MATT)</t>
  </si>
  <si>
    <t>RAL 3009</t>
  </si>
  <si>
    <t>Тёмно-терракотовый матовый (RAL3009 MATT)</t>
  </si>
  <si>
    <t>RAL 8019</t>
  </si>
  <si>
    <t>RAL 7024</t>
  </si>
  <si>
    <t>RAL 9005</t>
  </si>
  <si>
    <t>Слоновая кость матовый (RAL1015 МАТТ)</t>
  </si>
  <si>
    <t xml:space="preserve">Колено </t>
  </si>
  <si>
    <t>Крюк крепления желоба удлиненный М (модернизированный) с комплектом крепления (У)</t>
  </si>
  <si>
    <t>Крюк крепления желоба длинный М (модернизированный) с комплектом крепления (У)</t>
  </si>
  <si>
    <t>Ограничитель перелива прямой L=0,40м.</t>
  </si>
  <si>
    <t>Ограничитель перелива угловой L=0,20м*0,20м.</t>
  </si>
  <si>
    <t>Ящик 6100*360*200 мм</t>
  </si>
  <si>
    <t>Ящик 5100*360*250 мм</t>
  </si>
  <si>
    <t>Ящик 4100*360*300 мм</t>
  </si>
  <si>
    <t xml:space="preserve">Примечания:
(1) - Скидки на данную продукцию не предусмотрены.
</t>
  </si>
  <si>
    <t>Soffito (PURAL/ PURAL MATT), (Soffito Vent) (PURAL/ PURAL MATT)</t>
  </si>
  <si>
    <t>G-планка (PURAL/ PURAL MATT) (L=2 м.п.) (для Soffito)</t>
  </si>
  <si>
    <t>MICA BT
МАТТ</t>
  </si>
  <si>
    <t xml:space="preserve">RAL 8019 
RAL 8017
RAL 7024
 RAL 3009 </t>
  </si>
  <si>
    <t>0,55 мм с покрытием</t>
  </si>
  <si>
    <t>Дюбель тарельчатый (для теплоизоляции) 10*100 с металлическим гвоздем</t>
  </si>
  <si>
    <t>Дюбель тарельчатый (для теплоизоляции) 10*120 с металлическим гвоздем</t>
  </si>
  <si>
    <t>Дюбель тарельчатый (для теплоизоляции) 10*160 с металлическим гвоздем</t>
  </si>
  <si>
    <t>Саморез ПШ 4,2*19 мм (для деревянной обрешетки)</t>
  </si>
  <si>
    <t>Саморез ПШС 4,2*16 мм (для стальной обрешетки)</t>
  </si>
  <si>
    <t xml:space="preserve">
PE
</t>
  </si>
  <si>
    <t xml:space="preserve"> Ral 1015, Ral 7003</t>
  </si>
  <si>
    <t xml:space="preserve">RAL9010, RAL8017 </t>
  </si>
  <si>
    <t>Медь</t>
  </si>
  <si>
    <t xml:space="preserve"> 0,45 мм</t>
  </si>
  <si>
    <t>0,6 мм</t>
  </si>
  <si>
    <t xml:space="preserve">Цинк-Титан </t>
  </si>
  <si>
    <t>0,7 мм</t>
  </si>
  <si>
    <t>Цинк-Титан</t>
  </si>
  <si>
    <t xml:space="preserve">0,5 мм </t>
  </si>
  <si>
    <t xml:space="preserve">0,6 мм </t>
  </si>
  <si>
    <t>Оцинковка</t>
  </si>
  <si>
    <r>
      <rPr>
        <b/>
        <sz val="6"/>
        <color theme="1"/>
        <rFont val="Times New Roman"/>
        <family val="1"/>
        <charset val="204"/>
      </rPr>
      <t xml:space="preserve"> Цвета по карте RAL</t>
    </r>
    <r>
      <rPr>
        <b/>
        <sz val="5"/>
        <color theme="1"/>
        <rFont val="Times New Roman"/>
        <family val="1"/>
        <charset val="204"/>
      </rPr>
      <t xml:space="preserve"> </t>
    </r>
    <r>
      <rPr>
        <vertAlign val="superscript"/>
        <sz val="9"/>
        <color theme="1"/>
        <rFont val="Times New Roman"/>
        <family val="1"/>
        <charset val="204"/>
      </rPr>
      <t>(2)</t>
    </r>
  </si>
  <si>
    <t>уп.</t>
  </si>
  <si>
    <t>GreenCoat Mica BT (Швеция)</t>
  </si>
  <si>
    <t xml:space="preserve">Общая / Полезная
ширина, м
</t>
  </si>
  <si>
    <t>1. ВОДОСТОЧНАЯ СИСТЕМА</t>
  </si>
  <si>
    <t>Рекомендованные розничные цены на водосточные системы</t>
  </si>
  <si>
    <r>
      <t xml:space="preserve">Угол желоба 135° внутренний /наружный </t>
    </r>
    <r>
      <rPr>
        <vertAlign val="superscript"/>
        <sz val="8"/>
        <color theme="1"/>
        <rFont val="Times New Roman"/>
        <family val="1"/>
        <charset val="204"/>
      </rPr>
      <t>(2)</t>
    </r>
  </si>
  <si>
    <r>
      <t xml:space="preserve">Труба водосточная  (Длина 4.0 м) </t>
    </r>
    <r>
      <rPr>
        <vertAlign val="superscript"/>
        <sz val="8"/>
        <color theme="1"/>
        <rFont val="Times New Roman"/>
        <family val="1"/>
        <charset val="204"/>
      </rPr>
      <t>(1)</t>
    </r>
    <r>
      <rPr>
        <sz val="8"/>
        <color theme="1"/>
        <rFont val="Times New Roman"/>
        <family val="1"/>
        <charset val="204"/>
      </rPr>
      <t xml:space="preserve">  -  (под заказ)</t>
    </r>
  </si>
  <si>
    <t>Желоб водосточный (Длина 3.0 м)</t>
  </si>
  <si>
    <t>Труба водосточная  (Длина 3.0 м)</t>
  </si>
  <si>
    <t>Труба водосточная (Длина 1.0 м)</t>
  </si>
  <si>
    <r>
      <t xml:space="preserve">Желоб водосточный  (Длина 4.0 м) </t>
    </r>
    <r>
      <rPr>
        <vertAlign val="superscript"/>
        <sz val="8"/>
        <color theme="1"/>
        <rFont val="Times New Roman"/>
        <family val="1"/>
        <charset val="204"/>
      </rPr>
      <t>(1)</t>
    </r>
    <r>
      <rPr>
        <sz val="8"/>
        <color theme="1"/>
        <rFont val="Times New Roman"/>
        <family val="1"/>
        <charset val="204"/>
      </rPr>
      <t xml:space="preserve">  -  (под заказ)</t>
    </r>
  </si>
  <si>
    <t>Угол желоба внутренний /наружный</t>
  </si>
  <si>
    <r>
      <t xml:space="preserve">Сетка желоба в комплекте </t>
    </r>
    <r>
      <rPr>
        <vertAlign val="superscript"/>
        <sz val="8"/>
        <color theme="1"/>
        <rFont val="Times New Roman"/>
        <family val="1"/>
        <charset val="204"/>
      </rPr>
      <t>N</t>
    </r>
    <r>
      <rPr>
        <sz val="8"/>
        <color theme="1"/>
        <rFont val="Times New Roman"/>
        <family val="1"/>
        <charset val="204"/>
      </rPr>
      <t xml:space="preserve"> (Алюминий) (Длина 2 м.п.) (В комплекте:  (1 Сетка + 4 Опоры + 4 Клипсы)</t>
    </r>
  </si>
  <si>
    <r>
      <t xml:space="preserve">Хомут с комплектом крепления </t>
    </r>
    <r>
      <rPr>
        <vertAlign val="superscript"/>
        <sz val="8"/>
        <color theme="1"/>
        <rFont val="Times New Roman"/>
        <family val="1"/>
        <charset val="204"/>
      </rPr>
      <t>(4)</t>
    </r>
  </si>
  <si>
    <t xml:space="preserve">ВС ОЦИНКОВКА </t>
  </si>
  <si>
    <t xml:space="preserve">ВС ЦИНК-ТИТАН </t>
  </si>
  <si>
    <t>ВС МЕДЬ</t>
  </si>
  <si>
    <r>
      <rPr>
        <sz val="11"/>
        <rFont val="Calibri"/>
        <family val="2"/>
        <charset val="204"/>
        <scheme val="minor"/>
      </rPr>
      <t>...</t>
    </r>
    <r>
      <rPr>
        <vertAlign val="superscript"/>
        <sz val="11"/>
        <color theme="1"/>
        <rFont val="Calibri"/>
        <family val="2"/>
        <charset val="204"/>
        <scheme val="minor"/>
      </rPr>
      <t>(7)</t>
    </r>
  </si>
  <si>
    <t xml:space="preserve">Примечания:
</t>
  </si>
  <si>
    <t xml:space="preserve">(1)  - Продукция производится «Под заказ». Сроки производства необходимо уточнять на момент размещения заказа.
</t>
  </si>
  <si>
    <t xml:space="preserve">(2) - Под заказ возможно изготовление углов от 95° до 175°.
</t>
  </si>
  <si>
    <t xml:space="preserve">(3)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</si>
  <si>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 xml:space="preserve">(5)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t>
  </si>
  <si>
    <t>(6) - Элемент крепления хомута под метиз для водосточной трубы с фиксированным  расстоянием от стены 30 мм.</t>
  </si>
  <si>
    <t xml:space="preserve">(7) - Рекомендуется использовать аналогичную продукцию из оцинковки.                                                                          </t>
  </si>
  <si>
    <t>(8) - Продукция применяется с последующей окраской. Перед окраской изделие необходимо тщательно подготовить.</t>
  </si>
  <si>
    <r>
      <t xml:space="preserve">0.6 мм </t>
    </r>
    <r>
      <rPr>
        <vertAlign val="superscript"/>
        <sz val="9"/>
        <color theme="1"/>
        <rFont val="Times New Roman"/>
        <family val="1"/>
        <charset val="204"/>
      </rPr>
      <t xml:space="preserve"> (3)</t>
    </r>
  </si>
  <si>
    <t>2. СОФИТЫ</t>
  </si>
  <si>
    <t xml:space="preserve">3. ФАСАД </t>
  </si>
  <si>
    <r>
      <rPr>
        <sz val="9"/>
        <color theme="1"/>
        <rFont val="Times New Roman"/>
        <family val="1"/>
        <charset val="204"/>
      </rPr>
      <t xml:space="preserve">Примечания:
</t>
    </r>
    <r>
      <rPr>
        <sz val="11"/>
        <color theme="1"/>
        <rFont val="Calibri"/>
        <family val="2"/>
        <charset val="204"/>
        <scheme val="minor"/>
      </rPr>
      <t xml:space="preserve">
</t>
    </r>
  </si>
  <si>
    <t xml:space="preserve">Примечания:
</t>
  </si>
  <si>
    <t>Рекомендованные розничные цены на колпаки на дымоходные трубы и вентиляционные шахты</t>
  </si>
  <si>
    <t>Рекомендуемая розничная цена, Руб./Ед. с НДС</t>
  </si>
  <si>
    <t>Аэратор «Специальный» пластиковый  (красный, зеленый) (минимальная партия 504 шт. по каждому цвету)</t>
  </si>
  <si>
    <r>
      <t xml:space="preserve">Аэратор «Специальный» пластиковый с металлической крышкой (облицовкой): (цвет по карте RAL) </t>
    </r>
    <r>
      <rPr>
        <vertAlign val="superscript"/>
        <sz val="8"/>
        <color theme="1"/>
        <rFont val="Times New Roman"/>
        <family val="1"/>
        <charset val="204"/>
      </rPr>
      <t>N</t>
    </r>
    <r>
      <rPr>
        <sz val="8"/>
        <color theme="1"/>
        <rFont val="Times New Roman"/>
        <family val="1"/>
        <charset val="204"/>
      </rPr>
      <t xml:space="preserve"> Производится под заказ. </t>
    </r>
  </si>
  <si>
    <r>
      <t xml:space="preserve">Снегозадержатель для битумной черепицы (БИТ) (цвет по карте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225 шт. Необходимо уточнять цвет и структуру покрытия (глянцевую и матовую поверхность). Упаковка-75 шт.</t>
    </r>
  </si>
  <si>
    <r>
      <t xml:space="preserve">Снегозадержатель для битумной черепицы (БИТ) (медный) </t>
    </r>
    <r>
      <rPr>
        <vertAlign val="superscript"/>
        <sz val="8"/>
        <color theme="1"/>
        <rFont val="Times New Roman"/>
        <family val="1"/>
        <charset val="204"/>
      </rPr>
      <t>N</t>
    </r>
    <r>
      <rPr>
        <sz val="8"/>
        <color theme="1"/>
        <rFont val="Times New Roman"/>
        <family val="1"/>
        <charset val="204"/>
      </rPr>
      <t xml:space="preserve"> Упаковка-75 шт.</t>
    </r>
  </si>
  <si>
    <r>
      <t xml:space="preserve">Снегозадержатель для битумной черепицы (БИТ) (оцинкованный) </t>
    </r>
    <r>
      <rPr>
        <vertAlign val="superscript"/>
        <sz val="8"/>
        <color theme="1"/>
        <rFont val="Times New Roman"/>
        <family val="1"/>
        <charset val="204"/>
      </rPr>
      <t xml:space="preserve">N </t>
    </r>
    <r>
      <rPr>
        <sz val="8"/>
        <color theme="1"/>
        <rFont val="Times New Roman"/>
        <family val="1"/>
        <charset val="204"/>
      </rPr>
      <t>Упаковка-75 шт.</t>
    </r>
  </si>
  <si>
    <r>
      <t xml:space="preserve">Снегозадержатель для металлочерепицы (МЕТ) (цвет по карте RR,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Необходимо уточнять цвет и структуру покрытия (глянцевую и матовую поверхность). Упаковка-20 шт.</t>
    </r>
  </si>
  <si>
    <r>
      <t xml:space="preserve">Снегозадержатель для металлочерепицы (МЕТ) (медь)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Упаковка-20 шт.</t>
    </r>
  </si>
  <si>
    <t xml:space="preserve">Таблица № 10. </t>
  </si>
  <si>
    <t>Водосточная воронка № 1 (для трубы диам. 90мм, 100мм/ высота изделия 300мм/ размер верхнего сечения  280 х 200мм)</t>
  </si>
  <si>
    <t>Шпиль № 1 (высота изделия 0,9м/ размеры основания  112 х 112мм)</t>
  </si>
  <si>
    <t>Шпиль № 2 (высота изделия 1,32м/ размеры основания  195 х 195мм)</t>
  </si>
  <si>
    <t>Шпиль № 3 (высота изделия 1,465м/ основание - восьмигранник со стороной 155мм)</t>
  </si>
  <si>
    <t>Шпиль № 4 (высота изделия 1,05м/ диаметр основания  200мм )</t>
  </si>
  <si>
    <t>Шпиль № 5 (высота изделия 1,25м/ размеры основания  140 х 140мм )</t>
  </si>
  <si>
    <t>Водосточная воронка № 2 (для трубы диам. 90мм, 100мм/ высота изделия 210мм/ диаметр верхнего сечения  300мм )</t>
  </si>
  <si>
    <t>Водосточная воронка № 3 (для трубы диам. 90мм, 100мм/ габарит.размеры изделия  270 х 190 х 310мм )</t>
  </si>
  <si>
    <t>Радиусное колено (для трубы диам. 90мм, 100мм/ высота изделия 460мм/ ширина изделия 470мм/ радиус изгиба 415мм )</t>
  </si>
  <si>
    <t>Крестообразный переходник (для трубы диам. 90мм, 100мм)</t>
  </si>
  <si>
    <t xml:space="preserve">Хомут трубы (комплектация: хомут+гайка низкая+2хВинт 6*12)                   </t>
  </si>
  <si>
    <t xml:space="preserve">Таблица № 11. </t>
  </si>
  <si>
    <t xml:space="preserve">Примечания:
(1) -Данный товар поставляется под заказ, только на условиях его 100% предоплаты; срок  изготовления и поставки  исчисляется с момента 100% оплаты Покупателем.
</t>
  </si>
  <si>
    <t>Распродажа!!!</t>
  </si>
  <si>
    <t>Название</t>
  </si>
  <si>
    <t>Раздел</t>
  </si>
  <si>
    <t>А</t>
  </si>
  <si>
    <t>Б</t>
  </si>
  <si>
    <t>В</t>
  </si>
  <si>
    <t>Г</t>
  </si>
  <si>
    <t>Д</t>
  </si>
  <si>
    <t>К</t>
  </si>
  <si>
    <t>М</t>
  </si>
  <si>
    <t>О</t>
  </si>
  <si>
    <t>П</t>
  </si>
  <si>
    <t>С</t>
  </si>
  <si>
    <t>Т</t>
  </si>
  <si>
    <t>У</t>
  </si>
  <si>
    <t>Ф</t>
  </si>
  <si>
    <t>Х</t>
  </si>
  <si>
    <t>Ш</t>
  </si>
  <si>
    <t>Э</t>
  </si>
  <si>
    <t>Я</t>
  </si>
  <si>
    <t>A…Z</t>
  </si>
  <si>
    <t>SOFFITO</t>
  </si>
  <si>
    <t>StopMOSS</t>
  </si>
  <si>
    <t xml:space="preserve">Аэратор пластиковый </t>
  </si>
  <si>
    <t>Водосточные системы</t>
  </si>
  <si>
    <t>Гвозди ершенные</t>
  </si>
  <si>
    <t>Болты</t>
  </si>
  <si>
    <t>Винты</t>
  </si>
  <si>
    <t>Гайки</t>
  </si>
  <si>
    <t>Метиз</t>
  </si>
  <si>
    <t>Подсистема для Фасада</t>
  </si>
  <si>
    <t>Подложка</t>
  </si>
  <si>
    <t>Саморезы</t>
  </si>
  <si>
    <t>Стенды</t>
  </si>
  <si>
    <t>Тара</t>
  </si>
  <si>
    <t>Уплотнитель резиновый для заглушки</t>
  </si>
  <si>
    <t>Уплотнитель резиновый для соединителя желоба</t>
  </si>
  <si>
    <t>Софит металлический</t>
  </si>
  <si>
    <t>Фасад металлический</t>
  </si>
  <si>
    <t>Хомут</t>
  </si>
  <si>
    <t>Шпили</t>
  </si>
  <si>
    <t>Элемент жесткости</t>
  </si>
  <si>
    <t>Ящик</t>
  </si>
  <si>
    <t xml:space="preserve">Назад в СОДЕРЖАНИЕ </t>
  </si>
  <si>
    <t>Назад в СОДЕРЖАНИЕ</t>
  </si>
  <si>
    <t>Общая / Полезная ширина панели, м</t>
  </si>
  <si>
    <t>0,326 / 0,303</t>
  </si>
  <si>
    <t>Шпили/Водосточные воронки/Радиусное колено/Крестообразный переходник</t>
  </si>
  <si>
    <t>StopMOSS/Гвозди Ершенные/Аэратор пластиковый "Специальный"/Аэратор пластиковый "Стандартный"/Снегозадержатель БИТ/Снегозадержатель МЕТ</t>
  </si>
  <si>
    <t>Водосточная система с покрытием PURAL, PURAL MATT/по карте RAL/ОЦИНКОВКА/из ЦИНК-ТИТАНА/из МЕДИ</t>
  </si>
  <si>
    <t>Софит СТАЛЬ с покрытием PE, PURAL, PURAL MATT, PRINTECH/АЛЮМИНИЙ с покрытием PE, PE МАТТ/МЕДЬ</t>
  </si>
  <si>
    <t>Фасад СТАЛЬ с покрытием PE, PURAL, PURAL MATT, PRINTECH/АЛЮМИНИЙ с покрытием PE, PE MATT.</t>
  </si>
  <si>
    <t>Фартуки/Гл.листы (штрипс) СТАЛЬ с покрытием PE, PURAL, PURAL MAT, PRINTECH, MICA BT/АЛЮМИНИЙ с покрытием PE, PE MATT/по карте RAL/ОЦИНКОВКА/из ЦИНК-ТИТАНА/из МЕДИ</t>
  </si>
  <si>
    <t>Решетки вентиляционные/Колпачки декоративные/Кляммеры/SOFFITO/Клей TEC-7/Краска-Спрей/Кронштейн стандартный/Отвод антивандальный</t>
  </si>
  <si>
    <t>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t>
  </si>
  <si>
    <t>Стенты/Тара/Подложка/Ящик</t>
  </si>
  <si>
    <t>Металл</t>
  </si>
  <si>
    <t>Гл.лист</t>
  </si>
  <si>
    <t>Штрипс</t>
  </si>
  <si>
    <t>RR 32
RR 20 
RR 23
Ral 8017
Ral 1001
Ral 1015</t>
  </si>
  <si>
    <t>RR 32
RR 23
Ral 1015</t>
  </si>
  <si>
    <t xml:space="preserve">Сталь с покрытием PE (Zn275)
</t>
  </si>
  <si>
    <t xml:space="preserve">Сталь с покрытием PE (Zn140)
</t>
  </si>
  <si>
    <t xml:space="preserve">Сталь с покрытием PE MATT (Zn140)
</t>
  </si>
  <si>
    <t xml:space="preserve">Ral 8017
Ral 9010         
</t>
  </si>
  <si>
    <t>Сталь с покрытием PE (Zn140)</t>
  </si>
  <si>
    <t>Сталь с покрытием PE MATT (Zn140</t>
  </si>
  <si>
    <t xml:space="preserve">Сталь с покрытием PE (Zn275)
</t>
  </si>
  <si>
    <t>Нестандартная длина (п.м.)</t>
  </si>
  <si>
    <t>Нестандартная длина (до 4 п.м.)</t>
  </si>
  <si>
    <t>Нестандартная длина (до 2,5 п.м.)</t>
  </si>
  <si>
    <t>Снегозадержатель БИТ / Снегозадержатель МЕТ</t>
  </si>
  <si>
    <t>Алфавитный указатель</t>
  </si>
  <si>
    <t xml:space="preserve">          ПРАЙС-ЛИСТ на продукцию ТМ AQUASYSTEM</t>
  </si>
  <si>
    <t>0,235 / 0,213</t>
  </si>
  <si>
    <t>0,176 / 0,154</t>
  </si>
  <si>
    <t>PE MATT</t>
  </si>
  <si>
    <t>Гладкая / Фактурная</t>
  </si>
  <si>
    <t>Гладкая / Фактурная (5)</t>
  </si>
  <si>
    <t>Гл./Факт.</t>
  </si>
  <si>
    <r>
      <t xml:space="preserve">Удлинитель для крюка универсального (омедненный) </t>
    </r>
    <r>
      <rPr>
        <vertAlign val="superscript"/>
        <sz val="8"/>
        <color theme="1"/>
        <rFont val="Times New Roman"/>
        <family val="1"/>
        <charset val="204"/>
      </rPr>
      <t>N</t>
    </r>
  </si>
  <si>
    <r>
      <t xml:space="preserve">Удлинитель для крюка универсального - боковой (пассивированный) </t>
    </r>
    <r>
      <rPr>
        <vertAlign val="superscript"/>
        <sz val="8"/>
        <color theme="1"/>
        <rFont val="Times New Roman"/>
        <family val="1"/>
        <charset val="204"/>
      </rPr>
      <t>N</t>
    </r>
  </si>
  <si>
    <r>
      <t xml:space="preserve">Удлинитель для крюка универсального - боковой (оцинк.) </t>
    </r>
    <r>
      <rPr>
        <vertAlign val="superscript"/>
        <sz val="8"/>
        <color theme="1"/>
        <rFont val="Times New Roman"/>
        <family val="1"/>
        <charset val="204"/>
      </rPr>
      <t>N</t>
    </r>
  </si>
  <si>
    <r>
      <t xml:space="preserve">Удлинитель для крюка универсального (оцинк.) </t>
    </r>
    <r>
      <rPr>
        <vertAlign val="superscript"/>
        <sz val="8"/>
        <color theme="1"/>
        <rFont val="Times New Roman"/>
        <family val="1"/>
        <charset val="204"/>
      </rPr>
      <t>N</t>
    </r>
  </si>
  <si>
    <r>
      <t xml:space="preserve">Декоративный  хомут трубы под метиз с комплектом крепления  </t>
    </r>
    <r>
      <rPr>
        <vertAlign val="superscript"/>
        <sz val="8"/>
        <color theme="1"/>
        <rFont val="Times New Roman"/>
        <family val="1"/>
        <charset val="204"/>
      </rPr>
      <t xml:space="preserve">N (1) </t>
    </r>
  </si>
  <si>
    <r>
      <t xml:space="preserve">Декоративный хомут трубы под дерево с комплектом крепления </t>
    </r>
    <r>
      <rPr>
        <vertAlign val="superscript"/>
        <sz val="8"/>
        <color theme="1"/>
        <rFont val="Times New Roman"/>
        <family val="1"/>
        <charset val="204"/>
      </rPr>
      <t>N (1)</t>
    </r>
  </si>
  <si>
    <r>
      <t xml:space="preserve">Держатель для хомута под метиз </t>
    </r>
    <r>
      <rPr>
        <vertAlign val="superscript"/>
        <sz val="8"/>
        <color theme="1"/>
        <rFont val="Times New Roman"/>
        <family val="1"/>
        <charset val="204"/>
      </rPr>
      <t>N (1) (5)</t>
    </r>
  </si>
  <si>
    <r>
      <t xml:space="preserve">Адаптер для хомута под метиз </t>
    </r>
    <r>
      <rPr>
        <vertAlign val="superscript"/>
        <sz val="8"/>
        <color theme="1"/>
        <rFont val="Times New Roman"/>
        <family val="1"/>
        <charset val="204"/>
      </rPr>
      <t>N (1) (6)</t>
    </r>
  </si>
  <si>
    <t xml:space="preserve">Ral 1015                          Ral 7003     </t>
  </si>
  <si>
    <r>
      <rPr>
        <b/>
        <sz val="11"/>
        <color theme="1"/>
        <rFont val="Calibri"/>
        <family val="2"/>
        <charset val="204"/>
        <scheme val="minor"/>
      </rPr>
      <t>ВАЖНО!</t>
    </r>
    <r>
      <rPr>
        <sz val="11"/>
        <color theme="1"/>
        <rFont val="Calibri"/>
        <family val="2"/>
        <charset val="204"/>
        <scheme val="minor"/>
      </rPr>
      <t xml:space="preserve"> Если Ширина трубы больше 0.85 м, то стоимость Колпака из таблице выше используем из ПРАВОЙ части (зеленый цвет). Если Ширина меньше или равно 0.85 м, то используем из ЛЕВОЙ части (розовый цвет).</t>
    </r>
  </si>
  <si>
    <r>
      <t>(</t>
    </r>
    <r>
      <rPr>
        <vertAlign val="superscript"/>
        <sz val="9"/>
        <color theme="1"/>
        <rFont val="Times New Roman"/>
        <family val="1"/>
        <charset val="204"/>
      </rPr>
      <t>N</t>
    </r>
    <r>
      <rPr>
        <sz val="9"/>
        <color theme="1"/>
        <rFont val="Times New Roman"/>
        <family val="1"/>
        <charset val="204"/>
      </rPr>
      <t>) - Отгрузка продукции возможна некратно упаковкам.</t>
    </r>
  </si>
  <si>
    <t xml:space="preserve">МЕДЬ </t>
  </si>
  <si>
    <r>
      <t xml:space="preserve">Ветровая планка (L-профиль) 150 </t>
    </r>
    <r>
      <rPr>
        <vertAlign val="superscript"/>
        <sz val="9"/>
        <color theme="1"/>
        <rFont val="Times New Roman"/>
        <family val="1"/>
        <charset val="204"/>
      </rPr>
      <t>N</t>
    </r>
  </si>
  <si>
    <r>
      <t xml:space="preserve">Ветровая планка (L-профиль) 200 </t>
    </r>
    <r>
      <rPr>
        <vertAlign val="superscript"/>
        <sz val="9"/>
        <color theme="1"/>
        <rFont val="Times New Roman"/>
        <family val="1"/>
        <charset val="204"/>
      </rPr>
      <t>N</t>
    </r>
  </si>
  <si>
    <r>
      <t xml:space="preserve">Ветровая планка (L-профиль) 250 </t>
    </r>
    <r>
      <rPr>
        <vertAlign val="superscript"/>
        <sz val="9"/>
        <color theme="1"/>
        <rFont val="Times New Roman"/>
        <family val="1"/>
        <charset val="204"/>
      </rPr>
      <t>N</t>
    </r>
  </si>
  <si>
    <r>
      <t xml:space="preserve">Ветровая планка (L-профиль) 300 </t>
    </r>
    <r>
      <rPr>
        <vertAlign val="superscript"/>
        <sz val="9"/>
        <color theme="1"/>
        <rFont val="Times New Roman"/>
        <family val="1"/>
        <charset val="204"/>
      </rPr>
      <t>N</t>
    </r>
  </si>
  <si>
    <r>
      <t xml:space="preserve">Финишная планка </t>
    </r>
    <r>
      <rPr>
        <vertAlign val="superscript"/>
        <sz val="9"/>
        <color theme="1"/>
        <rFont val="Times New Roman"/>
        <family val="1"/>
        <charset val="204"/>
      </rPr>
      <t>N</t>
    </r>
    <r>
      <rPr>
        <i/>
        <vertAlign val="superscript"/>
        <sz val="9"/>
        <color theme="1"/>
        <rFont val="Times New Roman"/>
        <family val="1"/>
        <charset val="204"/>
      </rPr>
      <t xml:space="preserve">  </t>
    </r>
  </si>
  <si>
    <r>
      <t>(</t>
    </r>
    <r>
      <rPr>
        <vertAlign val="superscript"/>
        <sz val="9"/>
        <color theme="1"/>
        <rFont val="Times New Roman"/>
        <family val="1"/>
        <charset val="204"/>
      </rPr>
      <t>N</t>
    </r>
    <r>
      <rPr>
        <sz val="9"/>
        <color theme="1"/>
        <rFont val="Times New Roman"/>
        <family val="1"/>
        <charset val="204"/>
      </rPr>
      <t xml:space="preserve">) - Отгрузка продукции возможна некратно упаковкам.
</t>
    </r>
  </si>
  <si>
    <t>ГЛАДКАЯ / ФАКТУРНАЯ</t>
  </si>
  <si>
    <t>ФАКТУРНАЯ / ГЛАДКАЯ</t>
  </si>
  <si>
    <t>Колпачки декоративные / Кляммеры / Краска-Спрей</t>
  </si>
  <si>
    <t>Снегозадержатель для битумной черепицы (БИТ) (PE RAL8017, PE RR32, PE RAL7024, RAL5005MAT, RAL6020MAT, RR29, RR 33 МАТТ) Упаковка-75 шт.</t>
  </si>
  <si>
    <t>РАСПРОДАЖА ПРОДУКЦИИ!</t>
  </si>
  <si>
    <t>Категории уценки:</t>
  </si>
  <si>
    <t>Категория –I: Снято с производства</t>
  </si>
  <si>
    <t>Категория –II: Отклонения от стандартных размером +/- 10%</t>
  </si>
  <si>
    <t>Категория –III: Вмятины или Царапины</t>
  </si>
  <si>
    <t>Категория –IV: Отличие по цвету</t>
  </si>
  <si>
    <t>Е.И.</t>
  </si>
  <si>
    <t>Остаток, Е.И.</t>
  </si>
  <si>
    <t>СКИДКА от Рекомендуемой Розничной Цены, %</t>
  </si>
  <si>
    <t>Категория уценки</t>
  </si>
  <si>
    <t>Фото</t>
  </si>
  <si>
    <t>Сталь Zn275</t>
  </si>
  <si>
    <t>Сталь AZn120</t>
  </si>
  <si>
    <t>Сталь Zn140</t>
  </si>
  <si>
    <t xml:space="preserve">Сталь с покрытием PURAL (Zn275)        </t>
  </si>
  <si>
    <t xml:space="preserve">Сталь с покрытием PURAL MATT (Zn275) 
</t>
  </si>
  <si>
    <t xml:space="preserve">Сталь с покрытием PURAL (Zn275)
</t>
  </si>
  <si>
    <r>
      <t>Сталь с покрытием PURAL MATT</t>
    </r>
    <r>
      <rPr>
        <vertAlign val="superscript"/>
        <sz val="8"/>
        <color theme="1"/>
        <rFont val="Times New Roman"/>
        <family val="1"/>
        <charset val="204"/>
      </rPr>
      <t xml:space="preserve">  </t>
    </r>
    <r>
      <rPr>
        <sz val="8"/>
        <color theme="1"/>
        <rFont val="Times New Roman"/>
        <family val="1"/>
        <charset val="204"/>
      </rPr>
      <t>(Zn275)</t>
    </r>
  </si>
  <si>
    <t>Комплектующие к Софитам/Фасадам</t>
  </si>
  <si>
    <t>Рекомендуемые розничные цены  на комплектующие к системам софитов и фасадов.</t>
  </si>
  <si>
    <t>Универсальные комплектующие</t>
  </si>
  <si>
    <r>
      <t xml:space="preserve">Планка угловая (внешняя, внутренняя) 50х50 </t>
    </r>
    <r>
      <rPr>
        <vertAlign val="superscript"/>
        <sz val="9"/>
        <color theme="1"/>
        <rFont val="Times New Roman"/>
        <family val="1"/>
        <charset val="204"/>
      </rPr>
      <t>N</t>
    </r>
    <r>
      <rPr>
        <i/>
        <vertAlign val="superscript"/>
        <sz val="9"/>
        <color theme="1"/>
        <rFont val="Times New Roman"/>
        <family val="1"/>
        <charset val="204"/>
      </rPr>
      <t xml:space="preserve"> </t>
    </r>
    <r>
      <rPr>
        <sz val="9"/>
        <color theme="1"/>
        <rFont val="Times New Roman"/>
        <family val="1"/>
        <charset val="204"/>
      </rPr>
      <t>L=2.0 м.п.</t>
    </r>
  </si>
  <si>
    <t>Комплектующие к системе Софитов</t>
  </si>
  <si>
    <r>
      <t xml:space="preserve">Планка угловая (внешняя, внутренняя) 50х50 </t>
    </r>
    <r>
      <rPr>
        <vertAlign val="superscript"/>
        <sz val="9"/>
        <color theme="1"/>
        <rFont val="Times New Roman"/>
        <family val="1"/>
        <charset val="204"/>
      </rPr>
      <t>N</t>
    </r>
    <r>
      <rPr>
        <sz val="7"/>
        <color theme="1"/>
        <rFont val="Times New Roman"/>
        <family val="1"/>
        <charset val="204"/>
      </rPr>
      <t xml:space="preserve"> 
L-до 4 м.п. (по эскизу)</t>
    </r>
  </si>
  <si>
    <t>Комплектующие к системе Фасадов</t>
  </si>
  <si>
    <t xml:space="preserve">G-планка </t>
  </si>
  <si>
    <t xml:space="preserve">Сталь с покрытием Printech </t>
  </si>
  <si>
    <r>
      <t xml:space="preserve">Алюминий </t>
    </r>
    <r>
      <rPr>
        <vertAlign val="superscript"/>
        <sz val="8"/>
        <color theme="1"/>
        <rFont val="Times New Roman"/>
        <family val="1"/>
        <charset val="204"/>
      </rPr>
      <t xml:space="preserve">(1) </t>
    </r>
    <r>
      <rPr>
        <sz val="8"/>
        <color theme="1"/>
        <rFont val="Times New Roman"/>
        <family val="1"/>
        <charset val="204"/>
      </rPr>
      <t xml:space="preserve">с покрытием              PE </t>
    </r>
  </si>
  <si>
    <t>(2)  - Для фасадной системы из стали – по умолчанию стартовый профиль из стали с покрытием   PE RAL 8017, 
для фасадной системы из алюминия - стартовый профиль из алюминия PE RAL 9010.
Допускается:
1. Производство элемента в другом цвете,
2. Одновременная отгрузка элемента в различных цветах;</t>
  </si>
  <si>
    <r>
      <t>Сталь с покрытием Printech</t>
    </r>
    <r>
      <rPr>
        <sz val="8"/>
        <color theme="1"/>
        <rFont val="Times New Roman"/>
        <family val="1"/>
        <charset val="204"/>
      </rPr>
      <t xml:space="preserve">
</t>
    </r>
  </si>
  <si>
    <r>
      <t xml:space="preserve">Скандинавская доска узкая </t>
    </r>
    <r>
      <rPr>
        <vertAlign val="superscript"/>
        <sz val="7"/>
        <color theme="1"/>
        <rFont val="Times New Roman"/>
        <family val="1"/>
        <charset val="204"/>
      </rPr>
      <t xml:space="preserve">N </t>
    </r>
  </si>
  <si>
    <r>
      <rPr>
        <sz val="9"/>
        <color theme="1"/>
        <rFont val="Times New Roman"/>
        <family val="1"/>
        <charset val="204"/>
      </rPr>
      <t>При отгрузке Товара со склада в г. Москва, отгрузка продукции -G-планка, F-профиль из стали с полимерным покрытием РЕ производится строго кратно упаковкам.</t>
    </r>
    <r>
      <rPr>
        <sz val="11"/>
        <color theme="1"/>
        <rFont val="Calibri"/>
        <family val="2"/>
        <charset val="204"/>
        <scheme val="minor"/>
      </rPr>
      <t xml:space="preserve">
</t>
    </r>
  </si>
  <si>
    <r>
      <t xml:space="preserve">Скандинавская доска широкая </t>
    </r>
    <r>
      <rPr>
        <vertAlign val="superscript"/>
        <sz val="7"/>
        <color theme="1"/>
        <rFont val="Times New Roman"/>
        <family val="1"/>
        <charset val="204"/>
      </rPr>
      <t>N</t>
    </r>
    <r>
      <rPr>
        <sz val="7"/>
        <color theme="1"/>
        <rFont val="Times New Roman"/>
        <family val="1"/>
        <charset val="204"/>
      </rPr>
      <t xml:space="preserve"> </t>
    </r>
  </si>
  <si>
    <r>
      <t xml:space="preserve">Скандинавская доска узкая двойная </t>
    </r>
    <r>
      <rPr>
        <vertAlign val="superscript"/>
        <sz val="7"/>
        <color theme="1"/>
        <rFont val="Times New Roman"/>
        <family val="1"/>
        <charset val="204"/>
      </rPr>
      <t>N</t>
    </r>
    <r>
      <rPr>
        <sz val="7"/>
        <color theme="1"/>
        <rFont val="Times New Roman"/>
        <family val="1"/>
        <charset val="204"/>
      </rPr>
      <t xml:space="preserve"> </t>
    </r>
  </si>
  <si>
    <t>F-профиль</t>
  </si>
  <si>
    <t>F-профиль (увеличенная)</t>
  </si>
  <si>
    <r>
      <t xml:space="preserve">J-фаска 150 </t>
    </r>
    <r>
      <rPr>
        <vertAlign val="superscript"/>
        <sz val="9"/>
        <color theme="1"/>
        <rFont val="Times New Roman"/>
        <family val="1"/>
        <charset val="204"/>
      </rPr>
      <t>N</t>
    </r>
  </si>
  <si>
    <r>
      <t xml:space="preserve">J-фаска 150 </t>
    </r>
    <r>
      <rPr>
        <vertAlign val="superscript"/>
        <sz val="9"/>
        <color theme="1"/>
        <rFont val="Times New Roman"/>
        <family val="1"/>
        <charset val="204"/>
      </rPr>
      <t>N</t>
    </r>
    <r>
      <rPr>
        <sz val="9"/>
        <color theme="1"/>
        <rFont val="Times New Roman"/>
        <family val="1"/>
        <charset val="204"/>
      </rPr>
      <t>(увеличенная)</t>
    </r>
  </si>
  <si>
    <r>
      <t xml:space="preserve">J-фаска 200 </t>
    </r>
    <r>
      <rPr>
        <vertAlign val="superscript"/>
        <sz val="9"/>
        <color theme="1"/>
        <rFont val="Times New Roman"/>
        <family val="1"/>
        <charset val="204"/>
      </rPr>
      <t xml:space="preserve">N </t>
    </r>
  </si>
  <si>
    <r>
      <t xml:space="preserve">J-фаска 200 </t>
    </r>
    <r>
      <rPr>
        <vertAlign val="superscript"/>
        <sz val="9"/>
        <color theme="1"/>
        <rFont val="Times New Roman"/>
        <family val="1"/>
        <charset val="204"/>
      </rPr>
      <t>N</t>
    </r>
    <r>
      <rPr>
        <sz val="9"/>
        <color theme="1"/>
        <rFont val="Times New Roman"/>
        <family val="1"/>
        <charset val="204"/>
      </rPr>
      <t xml:space="preserve"> (увеличенная)</t>
    </r>
  </si>
  <si>
    <r>
      <t xml:space="preserve">J-фаска 250 </t>
    </r>
    <r>
      <rPr>
        <vertAlign val="superscript"/>
        <sz val="9"/>
        <color theme="1"/>
        <rFont val="Times New Roman"/>
        <family val="1"/>
        <charset val="204"/>
      </rPr>
      <t xml:space="preserve">N </t>
    </r>
  </si>
  <si>
    <r>
      <t xml:space="preserve">J-фаска 250 </t>
    </r>
    <r>
      <rPr>
        <vertAlign val="superscript"/>
        <sz val="9"/>
        <color theme="1"/>
        <rFont val="Times New Roman"/>
        <family val="1"/>
        <charset val="204"/>
      </rPr>
      <t xml:space="preserve">N </t>
    </r>
    <r>
      <rPr>
        <sz val="9"/>
        <color theme="1"/>
        <rFont val="Times New Roman"/>
        <family val="1"/>
        <charset val="204"/>
      </rPr>
      <t xml:space="preserve"> (увеличенная)</t>
    </r>
  </si>
  <si>
    <r>
      <t xml:space="preserve">J-фаска 300 </t>
    </r>
    <r>
      <rPr>
        <vertAlign val="superscript"/>
        <sz val="9"/>
        <color theme="1"/>
        <rFont val="Times New Roman"/>
        <family val="1"/>
        <charset val="204"/>
      </rPr>
      <t xml:space="preserve">N </t>
    </r>
    <r>
      <rPr>
        <sz val="9"/>
        <color theme="1"/>
        <rFont val="Times New Roman"/>
        <family val="1"/>
        <charset val="204"/>
      </rPr>
      <t xml:space="preserve"> (увеличенная)</t>
    </r>
  </si>
  <si>
    <r>
      <t xml:space="preserve">Стартовый профиль </t>
    </r>
    <r>
      <rPr>
        <vertAlign val="superscript"/>
        <sz val="9"/>
        <color theme="1"/>
        <rFont val="Times New Roman"/>
        <family val="1"/>
        <charset val="204"/>
      </rPr>
      <t>N</t>
    </r>
    <r>
      <rPr>
        <sz val="9"/>
        <color theme="1"/>
        <rFont val="Times New Roman"/>
        <family val="1"/>
        <charset val="204"/>
      </rPr>
      <t xml:space="preserve"> </t>
    </r>
    <r>
      <rPr>
        <vertAlign val="superscript"/>
        <sz val="9"/>
        <color theme="1"/>
        <rFont val="Times New Roman"/>
        <family val="1"/>
        <charset val="204"/>
      </rPr>
      <t xml:space="preserve">(2) </t>
    </r>
  </si>
  <si>
    <r>
      <t xml:space="preserve">Стыковочный  Н- профиль 100 </t>
    </r>
    <r>
      <rPr>
        <vertAlign val="superscript"/>
        <sz val="9"/>
        <color theme="1"/>
        <rFont val="Times New Roman"/>
        <family val="1"/>
        <charset val="204"/>
      </rPr>
      <t xml:space="preserve">N </t>
    </r>
  </si>
  <si>
    <r>
      <t xml:space="preserve">3-D Стыковочный  Н- профиль 100 </t>
    </r>
    <r>
      <rPr>
        <vertAlign val="superscript"/>
        <sz val="9"/>
        <color theme="1"/>
        <rFont val="Times New Roman"/>
        <family val="1"/>
        <charset val="204"/>
      </rPr>
      <t xml:space="preserve">N </t>
    </r>
  </si>
  <si>
    <r>
      <t xml:space="preserve">Стыковочный Т-профиль 50 </t>
    </r>
    <r>
      <rPr>
        <vertAlign val="superscript"/>
        <sz val="9"/>
        <color theme="1"/>
        <rFont val="Times New Roman"/>
        <family val="1"/>
        <charset val="204"/>
      </rPr>
      <t xml:space="preserve">N  </t>
    </r>
    <r>
      <rPr>
        <sz val="9"/>
        <color theme="1"/>
        <rFont val="Times New Roman"/>
        <family val="1"/>
        <charset val="204"/>
      </rPr>
      <t xml:space="preserve">в комплекте (внутр.+ наружн.) </t>
    </r>
  </si>
  <si>
    <r>
      <t xml:space="preserve">Угол сайдинга внутренний / наружный 50х50 </t>
    </r>
    <r>
      <rPr>
        <vertAlign val="superscript"/>
        <sz val="9"/>
        <color theme="1"/>
        <rFont val="Times New Roman"/>
        <family val="1"/>
        <charset val="204"/>
      </rPr>
      <t xml:space="preserve">N </t>
    </r>
  </si>
  <si>
    <r>
      <t xml:space="preserve">3-D Угол сайдинга внутренний / наружный 100х100 </t>
    </r>
    <r>
      <rPr>
        <vertAlign val="superscript"/>
        <sz val="9"/>
        <color theme="1"/>
        <rFont val="Times New Roman"/>
        <family val="1"/>
        <charset val="204"/>
      </rPr>
      <t xml:space="preserve">N </t>
    </r>
  </si>
  <si>
    <r>
      <t xml:space="preserve">L-Профиль 50 150 </t>
    </r>
    <r>
      <rPr>
        <vertAlign val="superscript"/>
        <sz val="9"/>
        <color theme="1"/>
        <rFont val="Times New Roman"/>
        <family val="1"/>
        <charset val="204"/>
      </rPr>
      <t xml:space="preserve">N </t>
    </r>
  </si>
  <si>
    <r>
      <t xml:space="preserve">L-Профиль 50 200 </t>
    </r>
    <r>
      <rPr>
        <vertAlign val="superscript"/>
        <sz val="9"/>
        <color theme="1"/>
        <rFont val="Times New Roman"/>
        <family val="1"/>
        <charset val="204"/>
      </rPr>
      <t xml:space="preserve">N </t>
    </r>
  </si>
  <si>
    <r>
      <t xml:space="preserve">L-Профиль 50 250 </t>
    </r>
    <r>
      <rPr>
        <vertAlign val="superscript"/>
        <sz val="9"/>
        <color theme="1"/>
        <rFont val="Times New Roman"/>
        <family val="1"/>
        <charset val="204"/>
      </rPr>
      <t xml:space="preserve">N </t>
    </r>
  </si>
  <si>
    <r>
      <t xml:space="preserve">L-Профиль 100 150 </t>
    </r>
    <r>
      <rPr>
        <vertAlign val="superscript"/>
        <sz val="9"/>
        <color theme="1"/>
        <rFont val="Times New Roman"/>
        <family val="1"/>
        <charset val="204"/>
      </rPr>
      <t xml:space="preserve">N </t>
    </r>
  </si>
  <si>
    <r>
      <t xml:space="preserve">L-Профиль 100 200 </t>
    </r>
    <r>
      <rPr>
        <vertAlign val="superscript"/>
        <sz val="9"/>
        <color theme="1"/>
        <rFont val="Times New Roman"/>
        <family val="1"/>
        <charset val="204"/>
      </rPr>
      <t xml:space="preserve">N </t>
    </r>
  </si>
  <si>
    <r>
      <t xml:space="preserve">L-Профиль 100 250 </t>
    </r>
    <r>
      <rPr>
        <vertAlign val="superscript"/>
        <sz val="9"/>
        <color theme="1"/>
        <rFont val="Times New Roman"/>
        <family val="1"/>
        <charset val="204"/>
      </rPr>
      <t xml:space="preserve">N </t>
    </r>
  </si>
  <si>
    <r>
      <t xml:space="preserve">Планка угловая Внешняя/ Внутренняя 100х100 </t>
    </r>
    <r>
      <rPr>
        <vertAlign val="superscript"/>
        <sz val="9"/>
        <color theme="1"/>
        <rFont val="Times New Roman"/>
        <family val="1"/>
        <charset val="204"/>
      </rPr>
      <t xml:space="preserve">N </t>
    </r>
  </si>
  <si>
    <r>
      <t xml:space="preserve">Фартук на цокольный отлив 50 </t>
    </r>
    <r>
      <rPr>
        <vertAlign val="superscript"/>
        <sz val="9"/>
        <color theme="1"/>
        <rFont val="Times New Roman"/>
        <family val="1"/>
        <charset val="204"/>
      </rPr>
      <t xml:space="preserve">N </t>
    </r>
  </si>
  <si>
    <r>
      <t xml:space="preserve">Фартук на цокольный отлив 100 </t>
    </r>
    <r>
      <rPr>
        <vertAlign val="superscript"/>
        <sz val="9"/>
        <color theme="1"/>
        <rFont val="Times New Roman"/>
        <family val="1"/>
        <charset val="204"/>
      </rPr>
      <t xml:space="preserve">N </t>
    </r>
  </si>
  <si>
    <r>
      <t xml:space="preserve">Фартук на оконный отлив 150 </t>
    </r>
    <r>
      <rPr>
        <vertAlign val="superscript"/>
        <sz val="9"/>
        <color theme="1"/>
        <rFont val="Times New Roman"/>
        <family val="1"/>
        <charset val="204"/>
      </rPr>
      <t xml:space="preserve">N </t>
    </r>
  </si>
  <si>
    <r>
      <t xml:space="preserve">Фартук на оконный отлив 200 </t>
    </r>
    <r>
      <rPr>
        <vertAlign val="superscript"/>
        <sz val="9"/>
        <color theme="1"/>
        <rFont val="Times New Roman"/>
        <family val="1"/>
        <charset val="204"/>
      </rPr>
      <t xml:space="preserve">N </t>
    </r>
  </si>
  <si>
    <r>
      <t xml:space="preserve">Фартук на оконный отлив 250 </t>
    </r>
    <r>
      <rPr>
        <vertAlign val="superscript"/>
        <sz val="9"/>
        <color theme="1"/>
        <rFont val="Times New Roman"/>
        <family val="1"/>
        <charset val="204"/>
      </rPr>
      <t xml:space="preserve">N </t>
    </r>
  </si>
  <si>
    <r>
      <t xml:space="preserve">Профиль для оконных и дверных проёмов 50/100 </t>
    </r>
    <r>
      <rPr>
        <vertAlign val="superscript"/>
        <sz val="9"/>
        <color theme="1"/>
        <rFont val="Times New Roman"/>
        <family val="1"/>
        <charset val="204"/>
      </rPr>
      <t xml:space="preserve">N </t>
    </r>
  </si>
  <si>
    <r>
      <t xml:space="preserve">3-D профиль для оконных и дверных проёмов 50/100 </t>
    </r>
    <r>
      <rPr>
        <vertAlign val="superscript"/>
        <sz val="9"/>
        <color theme="1"/>
        <rFont val="Times New Roman"/>
        <family val="1"/>
        <charset val="204"/>
      </rPr>
      <t xml:space="preserve">N </t>
    </r>
  </si>
  <si>
    <r>
      <t xml:space="preserve">Профиль для оконных и дверных проёмов 50/150 </t>
    </r>
    <r>
      <rPr>
        <vertAlign val="superscript"/>
        <sz val="9"/>
        <color theme="1"/>
        <rFont val="Times New Roman"/>
        <family val="1"/>
        <charset val="204"/>
      </rPr>
      <t xml:space="preserve">N </t>
    </r>
  </si>
  <si>
    <r>
      <t xml:space="preserve">3-D профиль для оконных и дверных проёмов 50/150 </t>
    </r>
    <r>
      <rPr>
        <vertAlign val="superscript"/>
        <sz val="9"/>
        <color theme="1"/>
        <rFont val="Times New Roman"/>
        <family val="1"/>
        <charset val="204"/>
      </rPr>
      <t xml:space="preserve">N </t>
    </r>
  </si>
  <si>
    <r>
      <t xml:space="preserve">Профиль для оконных и дверных проёмов 50/200 </t>
    </r>
    <r>
      <rPr>
        <vertAlign val="superscript"/>
        <sz val="9"/>
        <color theme="1"/>
        <rFont val="Times New Roman"/>
        <family val="1"/>
        <charset val="204"/>
      </rPr>
      <t xml:space="preserve">N </t>
    </r>
  </si>
  <si>
    <r>
      <t xml:space="preserve">3-D профиль для оконных и дверных проёмов 50/200 </t>
    </r>
    <r>
      <rPr>
        <vertAlign val="superscript"/>
        <sz val="9"/>
        <color theme="1"/>
        <rFont val="Times New Roman"/>
        <family val="1"/>
        <charset val="204"/>
      </rPr>
      <t xml:space="preserve">N </t>
    </r>
  </si>
  <si>
    <r>
      <t xml:space="preserve">Профиль для оконных и дверных проёмов 50/250 </t>
    </r>
    <r>
      <rPr>
        <vertAlign val="superscript"/>
        <sz val="9"/>
        <color theme="1"/>
        <rFont val="Times New Roman"/>
        <family val="1"/>
        <charset val="204"/>
      </rPr>
      <t xml:space="preserve">N </t>
    </r>
  </si>
  <si>
    <r>
      <t xml:space="preserve">3-D профиль для оконных и дверных проёмов 50/250 </t>
    </r>
    <r>
      <rPr>
        <vertAlign val="superscript"/>
        <sz val="9"/>
        <color theme="1"/>
        <rFont val="Times New Roman"/>
        <family val="1"/>
        <charset val="204"/>
      </rPr>
      <t xml:space="preserve">N </t>
    </r>
  </si>
  <si>
    <r>
      <t xml:space="preserve">Профиль для оконных и дверных проёмов 50/300 </t>
    </r>
    <r>
      <rPr>
        <vertAlign val="superscript"/>
        <sz val="9"/>
        <color theme="1"/>
        <rFont val="Times New Roman"/>
        <family val="1"/>
        <charset val="204"/>
      </rPr>
      <t xml:space="preserve">N </t>
    </r>
  </si>
  <si>
    <r>
      <t xml:space="preserve">3-D профиль для оконных и дверных проёмов 50/300 </t>
    </r>
    <r>
      <rPr>
        <vertAlign val="superscript"/>
        <sz val="9"/>
        <color theme="1"/>
        <rFont val="Times New Roman"/>
        <family val="1"/>
        <charset val="204"/>
      </rPr>
      <t xml:space="preserve">N </t>
    </r>
  </si>
  <si>
    <r>
      <t xml:space="preserve">Профиль для оконных и дверных проёмов 100/100 </t>
    </r>
    <r>
      <rPr>
        <vertAlign val="superscript"/>
        <sz val="9"/>
        <color theme="1"/>
        <rFont val="Times New Roman"/>
        <family val="1"/>
        <charset val="204"/>
      </rPr>
      <t xml:space="preserve">N </t>
    </r>
  </si>
  <si>
    <r>
      <t xml:space="preserve">3-D профиль для оконных и дверных проёмов 100/100 </t>
    </r>
    <r>
      <rPr>
        <vertAlign val="superscript"/>
        <sz val="9"/>
        <color theme="1"/>
        <rFont val="Times New Roman"/>
        <family val="1"/>
        <charset val="204"/>
      </rPr>
      <t xml:space="preserve">N </t>
    </r>
  </si>
  <si>
    <r>
      <t xml:space="preserve">Профиль для оконных и дверных проёмов 100/150 </t>
    </r>
    <r>
      <rPr>
        <vertAlign val="superscript"/>
        <sz val="9"/>
        <color theme="1"/>
        <rFont val="Times New Roman"/>
        <family val="1"/>
        <charset val="204"/>
      </rPr>
      <t xml:space="preserve">N </t>
    </r>
  </si>
  <si>
    <r>
      <t xml:space="preserve">3-D профиль для оконных и дверных проёмов 100/150 </t>
    </r>
    <r>
      <rPr>
        <vertAlign val="superscript"/>
        <sz val="9"/>
        <color theme="1"/>
        <rFont val="Times New Roman"/>
        <family val="1"/>
        <charset val="204"/>
      </rPr>
      <t xml:space="preserve">N </t>
    </r>
  </si>
  <si>
    <r>
      <t xml:space="preserve">Профиль для оконных и дверных проёмов 100/200 </t>
    </r>
    <r>
      <rPr>
        <vertAlign val="superscript"/>
        <sz val="9"/>
        <color theme="1"/>
        <rFont val="Times New Roman"/>
        <family val="1"/>
        <charset val="204"/>
      </rPr>
      <t xml:space="preserve">N </t>
    </r>
  </si>
  <si>
    <r>
      <t xml:space="preserve">3-D профиль для оконных и дверных проёмов 100/200 </t>
    </r>
    <r>
      <rPr>
        <vertAlign val="superscript"/>
        <sz val="9"/>
        <color theme="1"/>
        <rFont val="Times New Roman"/>
        <family val="1"/>
        <charset val="204"/>
      </rPr>
      <t xml:space="preserve">N </t>
    </r>
  </si>
  <si>
    <r>
      <t xml:space="preserve">Профиль для оконных и дверных проёмов 100/250 </t>
    </r>
    <r>
      <rPr>
        <vertAlign val="superscript"/>
        <sz val="9"/>
        <color theme="1"/>
        <rFont val="Times New Roman"/>
        <family val="1"/>
        <charset val="204"/>
      </rPr>
      <t xml:space="preserve">N </t>
    </r>
  </si>
  <si>
    <r>
      <t xml:space="preserve">3-D профиль для оконных и дверных проёмов 100/250 </t>
    </r>
    <r>
      <rPr>
        <vertAlign val="superscript"/>
        <sz val="9"/>
        <color theme="1"/>
        <rFont val="Times New Roman"/>
        <family val="1"/>
        <charset val="204"/>
      </rPr>
      <t xml:space="preserve">N </t>
    </r>
  </si>
  <si>
    <r>
      <t xml:space="preserve">Профиль для оконных и дверных проёмов 100/300 </t>
    </r>
    <r>
      <rPr>
        <vertAlign val="superscript"/>
        <sz val="9"/>
        <color theme="1"/>
        <rFont val="Times New Roman"/>
        <family val="1"/>
        <charset val="204"/>
      </rPr>
      <t xml:space="preserve">N </t>
    </r>
  </si>
  <si>
    <r>
      <t xml:space="preserve">3-D профиль для оконных и дверных проёмов 100/300 </t>
    </r>
    <r>
      <rPr>
        <vertAlign val="superscript"/>
        <sz val="9"/>
        <color theme="1"/>
        <rFont val="Times New Roman"/>
        <family val="1"/>
        <charset val="204"/>
      </rPr>
      <t xml:space="preserve">N </t>
    </r>
  </si>
  <si>
    <r>
      <t xml:space="preserve">Планка по эскизу (L до 4 п.м.) </t>
    </r>
    <r>
      <rPr>
        <vertAlign val="superscript"/>
        <sz val="9"/>
        <color theme="1"/>
        <rFont val="Times New Roman"/>
        <family val="1"/>
        <charset val="204"/>
      </rPr>
      <t xml:space="preserve">N </t>
    </r>
  </si>
  <si>
    <t xml:space="preserve">Таблица № 12. </t>
  </si>
  <si>
    <t xml:space="preserve">4. КОМПЛЕКТУЮЩИЕ К СОФИТАМ И ФАСАДАМ </t>
  </si>
  <si>
    <t>Универсальные комплектующие/ Комплектующие к Софитам/Комплектующие к Фасадам</t>
  </si>
  <si>
    <t>5. ПОДСИСТЕМА</t>
  </si>
  <si>
    <t>7. ФАРТУКИ / ГЛ.ЛИСТЫ</t>
  </si>
  <si>
    <t>8. КОЛПАКИ на ДЫМОХОДНЫЕ ТРУБЫ/ВЕНТ. ШАХТЫ</t>
  </si>
  <si>
    <t>9. КОМПЛЕКТУЮЩИЕ ДЛЯ КРОВЛИ</t>
  </si>
  <si>
    <t>10. АКСЕССУАРЫ ДЛЯ КРОВЛИ</t>
  </si>
  <si>
    <t>11. ДЕКОРАТИВНЫЕ ИЗДЕЛИЯ ИЗ МЕДИ</t>
  </si>
  <si>
    <t>12. КОМПЛЕКТУЮЩИЕ К ВОДОСТОЧНОЙ СИСТЕМЕ</t>
  </si>
  <si>
    <t>6, 12</t>
  </si>
  <si>
    <t>Поддон усиленный 5100*1150 мм</t>
  </si>
  <si>
    <t>Поддон усиленный 4100*1150 мм</t>
  </si>
  <si>
    <t xml:space="preserve">Поддон усиленный 6100*1150 мм </t>
  </si>
  <si>
    <t>Австралийский бук; 
Американский орех;
 Канадский дуб; Сибирская пихта; Норвежский тис</t>
  </si>
  <si>
    <t xml:space="preserve">RR 32
RR 20 
RR 23
Ral 8017
</t>
  </si>
  <si>
    <t>ВС с покрытием PURAL</t>
  </si>
  <si>
    <t xml:space="preserve">ВС с покрытием PURAL MATT </t>
  </si>
  <si>
    <t>RR32, RAL8017, RR23, RR33</t>
  </si>
  <si>
    <t>ВС Цвета по карте RAL</t>
  </si>
  <si>
    <t xml:space="preserve"> 1014,  3005, 5005, 6002, 6011, 7004, 7035, 7037, 6020, 9005</t>
  </si>
  <si>
    <t xml:space="preserve">RR 32                       RR 23                          RR 20                      Ral 8017     </t>
  </si>
  <si>
    <t>Ral 1015                   Ral 7003</t>
  </si>
  <si>
    <t>PURAL MATT</t>
  </si>
  <si>
    <t>RR32                      RR20</t>
  </si>
  <si>
    <t>RAL8017                RR32                    RR20                     RR23                 Ral1001                Ral1015</t>
  </si>
  <si>
    <t xml:space="preserve"> Ral 1015                Ral 7003</t>
  </si>
  <si>
    <t>Engineered Wood</t>
  </si>
  <si>
    <t>St Sweet Oak Burnt</t>
  </si>
  <si>
    <t>Серый мох матовый                    (RAL7003 МАТТ)</t>
  </si>
  <si>
    <t>Белый                                                  (RAL 9010)</t>
  </si>
  <si>
    <t>Коричневый                                 (RAL8017)</t>
  </si>
  <si>
    <t>Чёрный матовый</t>
  </si>
  <si>
    <t xml:space="preserve"> (RAL9005 MATT)</t>
  </si>
  <si>
    <t>Тёмно-серый матовый</t>
  </si>
  <si>
    <t xml:space="preserve"> (RAL7024 MATT)</t>
  </si>
  <si>
    <t>Коричневый матовый                  (RAL8017 MATT)</t>
  </si>
  <si>
    <t>Маренго матовый                           (RR23 MATT)</t>
  </si>
  <si>
    <t>Слоновая кость                           (RAL1015)</t>
  </si>
  <si>
    <t>Чёрный изумруд матовый                            (RR33 MATT)</t>
  </si>
  <si>
    <t>Тёмно-коричневый матовый</t>
  </si>
  <si>
    <t xml:space="preserve"> (RAL8019 MATT)</t>
  </si>
  <si>
    <t>коричневый (RR32), белый (RR20), серый (RAL 7015)</t>
  </si>
  <si>
    <t>глянцевый</t>
  </si>
  <si>
    <t>матовый</t>
  </si>
  <si>
    <t xml:space="preserve">RR 32                             RR 23                             RR 20                            Ral 8017     </t>
  </si>
  <si>
    <t xml:space="preserve">Ral 8017                        Ral 9010  </t>
  </si>
  <si>
    <t xml:space="preserve">RR 32                              RR 23                             RR 20                            Ral 8017     </t>
  </si>
  <si>
    <t>Рекомендуемые розничные цены, Руб./Ед. изм. c НДС</t>
  </si>
  <si>
    <r>
      <t xml:space="preserve">2545 </t>
    </r>
    <r>
      <rPr>
        <vertAlign val="superscript"/>
        <sz val="9"/>
        <color theme="1"/>
        <rFont val="Times New Roman"/>
        <family val="1"/>
        <charset val="204"/>
      </rPr>
      <t>(1)</t>
    </r>
  </si>
  <si>
    <t>RR32, RR20, RR29, RAL6005, RAL8017, RR23</t>
  </si>
  <si>
    <t>RR 32                            RR 23                                   RR 33                            Ral 8017                 RR21                     RR750</t>
  </si>
  <si>
    <t>RR 32
RR 23
RR 33
Ral 8017                  RR 21                        RR 750</t>
  </si>
  <si>
    <t xml:space="preserve">RAL8017              RR32                   RR20                  RR23 </t>
  </si>
  <si>
    <t xml:space="preserve">Ral8017               Ral6005                 RR32                    RR29                     RR23                                      RR20 </t>
  </si>
  <si>
    <t>RR32, Ral8017, RR20, RR29, Ral6005, RR23,</t>
  </si>
  <si>
    <t>RR 21</t>
  </si>
  <si>
    <t>RAR 750</t>
  </si>
  <si>
    <t>Терракотовый матовый                           (RR 750)</t>
  </si>
  <si>
    <t>Светло-серый матовый                     (RR 21)</t>
  </si>
  <si>
    <t xml:space="preserve">Канадский дуб                                  </t>
  </si>
  <si>
    <t xml:space="preserve">Американский орех                         </t>
  </si>
  <si>
    <t xml:space="preserve">Австралийский бук                             </t>
  </si>
  <si>
    <t xml:space="preserve">Сибирская пихта                           </t>
  </si>
  <si>
    <t xml:space="preserve">Норвежский тис                                     </t>
  </si>
  <si>
    <t>Винт 6*12 (оцинк.) RR 32, RR 20, RR 29, RAL 6005,  RR23</t>
  </si>
  <si>
    <r>
      <t>Аэратор «Специальный» пластиковый с металлической крышкой (облицовкой): (RR32, RR32 matt, RR20, RR23, RR23 matt, RR29, Ral8017, Ral8017 matt, Ral6005, RR33 matt)</t>
    </r>
    <r>
      <rPr>
        <b/>
        <sz val="8"/>
        <color theme="1"/>
        <rFont val="Times New Roman"/>
        <family val="1"/>
        <charset val="204"/>
      </rPr>
      <t xml:space="preserve"> </t>
    </r>
    <r>
      <rPr>
        <vertAlign val="superscript"/>
        <sz val="8"/>
        <color theme="1"/>
        <rFont val="Times New Roman"/>
        <family val="1"/>
        <charset val="204"/>
      </rPr>
      <t xml:space="preserve">N </t>
    </r>
  </si>
  <si>
    <t>Решётка вентиляционная 20х30  (RR32, RR20, RR29, Ral6005, Ral8017, RR23)</t>
  </si>
  <si>
    <t>Колпачок декоративный (RR32, RR32 matt, RR20, RR29, Ral6005, Ral8017, Ral8017matt,  RR23, RR23 matt)</t>
  </si>
  <si>
    <t>Кляммер (RR32, RR20, RR29, Ral6005, Ral8017, RR23)</t>
  </si>
  <si>
    <t>Краска спрей в баллончике (400 гр.) RAL 6005, RR 32, RR 20, RR 29, RR23, Ral8017)</t>
  </si>
  <si>
    <t>Кронштейн станд. L-35 см (к S12) (кор. RR32, RR20, RR29, Ral8017, Ral6005, RR23)</t>
  </si>
  <si>
    <t xml:space="preserve">RAL8017                  RR32                      RR23                      RR33                    </t>
  </si>
  <si>
    <t>RAL8017            RR32                  RR23                   RR33                 RR21                        RR750</t>
  </si>
  <si>
    <t>RR32                            RR23                            RR33                        Ral8017              RR21                RR750</t>
  </si>
  <si>
    <t>12 шт./гофрокороб</t>
  </si>
  <si>
    <t>10 шт.-гофрокороб</t>
  </si>
  <si>
    <t>10 шт./гофрокороб</t>
  </si>
  <si>
    <t>0,169 / 0,147</t>
  </si>
  <si>
    <t>0,228 / 0,206</t>
  </si>
  <si>
    <t>0,227 / 0,205</t>
  </si>
  <si>
    <r>
      <t xml:space="preserve">Скандинавский брус Модерн узкий </t>
    </r>
    <r>
      <rPr>
        <vertAlign val="superscript"/>
        <sz val="7"/>
        <color theme="1"/>
        <rFont val="Times New Roman"/>
        <family val="1"/>
        <charset val="204"/>
      </rPr>
      <t>N (1)</t>
    </r>
  </si>
  <si>
    <r>
      <t xml:space="preserve">Скандинавский брус Модерн широкий </t>
    </r>
    <r>
      <rPr>
        <vertAlign val="superscript"/>
        <sz val="7"/>
        <color theme="1"/>
        <rFont val="Times New Roman"/>
        <family val="1"/>
        <charset val="204"/>
      </rPr>
      <t>N (1)</t>
    </r>
  </si>
  <si>
    <t xml:space="preserve">(1) - длина панелей не более 3,0 п.м.
</t>
  </si>
  <si>
    <t>Поддон 6100*360 мм</t>
  </si>
  <si>
    <t>Поддон 5100*360 мм</t>
  </si>
  <si>
    <t>Поддон 4100*360 мм</t>
  </si>
  <si>
    <t>Г-образный элемент оцинк. 1,2мм 40*40 L=6м</t>
  </si>
  <si>
    <t>14. ДЕМОНСТРАЦИОННЫЕ МАТЕРИАЛЫ И ПРОЧАЯ ПРОДУКЦИЯ</t>
  </si>
  <si>
    <t>15. ПЕРЕЧЕНЬ ТОВАРА "ПОД ЗАКАЗ"</t>
  </si>
  <si>
    <t>16. ОБОЗНАЧЕНИЕ ЦВЕТОВ</t>
  </si>
  <si>
    <t>13. МОДУЛЬНЫЕ ОГРАЖДЕНИЯ</t>
  </si>
  <si>
    <t>Рекомендуемые розничные цены  на комплекты модульных ограждений</t>
  </si>
  <si>
    <t>Модульные ограждения</t>
  </si>
  <si>
    <t>Снегозадержатель трубчатый</t>
  </si>
  <si>
    <t>Опора снегозадержателя  трубчатого</t>
  </si>
  <si>
    <t xml:space="preserve">Таблица № 13. </t>
  </si>
  <si>
    <t xml:space="preserve">Таблица № 16. </t>
  </si>
  <si>
    <t>Кронштейн оцинк. 2,0мм 50*50*50</t>
  </si>
  <si>
    <r>
      <t xml:space="preserve">Водосборник  </t>
    </r>
    <r>
      <rPr>
        <vertAlign val="superscript"/>
        <sz val="8"/>
        <color theme="1"/>
        <rFont val="Times New Roman"/>
        <family val="1"/>
        <charset val="204"/>
      </rPr>
      <t>N (1)</t>
    </r>
  </si>
  <si>
    <t>Действующие наценки на продукцию:</t>
  </si>
  <si>
    <t xml:space="preserve">1. </t>
  </si>
  <si>
    <t>Длина Изделия</t>
  </si>
  <si>
    <t>Центральная Перфорация (ЦП)</t>
  </si>
  <si>
    <t>Полная Перфорация (ПП)</t>
  </si>
  <si>
    <t>Без Перфорации (БП)</t>
  </si>
  <si>
    <t>Тип Перфорации</t>
  </si>
  <si>
    <t xml:space="preserve"> 2.4м.п.</t>
  </si>
  <si>
    <t>м.п.</t>
  </si>
  <si>
    <t>до 4.0м.п.</t>
  </si>
  <si>
    <t xml:space="preserve">При отгрузке Товара со склада в г. Москва, отгрузка продукции - Cофит покрытием РЕ производится строго кратно упаковкам.
</t>
  </si>
  <si>
    <r>
      <t xml:space="preserve">      3975 </t>
    </r>
    <r>
      <rPr>
        <vertAlign val="superscript"/>
        <sz val="9"/>
        <color theme="1"/>
        <rFont val="Times New Roman"/>
        <family val="1"/>
        <charset val="204"/>
      </rPr>
      <t>(8)</t>
    </r>
  </si>
  <si>
    <r>
      <t xml:space="preserve">     4056 </t>
    </r>
    <r>
      <rPr>
        <vertAlign val="superscript"/>
        <sz val="9"/>
        <color theme="1"/>
        <rFont val="Times New Roman"/>
        <family val="1"/>
        <charset val="204"/>
      </rPr>
      <t>(8)</t>
    </r>
  </si>
  <si>
    <r>
      <t xml:space="preserve">      2218 </t>
    </r>
    <r>
      <rPr>
        <vertAlign val="superscript"/>
        <sz val="8"/>
        <color theme="1"/>
        <rFont val="Times New Roman"/>
        <family val="1"/>
        <charset val="204"/>
      </rPr>
      <t>(8)</t>
    </r>
  </si>
  <si>
    <r>
      <t xml:space="preserve">      2683 </t>
    </r>
    <r>
      <rPr>
        <vertAlign val="superscript"/>
        <sz val="8"/>
        <color theme="1"/>
        <rFont val="Times New Roman"/>
        <family val="1"/>
        <charset val="204"/>
      </rPr>
      <t>(8)</t>
    </r>
  </si>
  <si>
    <r>
      <t>Короб</t>
    </r>
    <r>
      <rPr>
        <vertAlign val="superscript"/>
        <sz val="10"/>
        <color theme="1"/>
        <rFont val="Times New Roman"/>
        <family val="1"/>
        <charset val="204"/>
      </rPr>
      <t>(1)</t>
    </r>
    <r>
      <rPr>
        <sz val="10"/>
        <color theme="1"/>
        <rFont val="Times New Roman"/>
        <family val="1"/>
        <charset val="204"/>
      </rPr>
      <t xml:space="preserve">  / 10шт.</t>
    </r>
  </si>
  <si>
    <r>
      <t>Короб/плёнка</t>
    </r>
    <r>
      <rPr>
        <vertAlign val="superscript"/>
        <sz val="10"/>
        <color theme="1"/>
        <rFont val="Times New Roman"/>
        <family val="1"/>
        <charset val="204"/>
      </rPr>
      <t>(2)</t>
    </r>
    <r>
      <rPr>
        <sz val="10"/>
        <color theme="1"/>
        <rFont val="Times New Roman"/>
        <family val="1"/>
        <charset val="204"/>
      </rPr>
      <t xml:space="preserve"> /10шт.</t>
    </r>
  </si>
  <si>
    <t>(1) - Упаковка продукции 2.4м.п.  г/короб.</t>
  </si>
  <si>
    <t xml:space="preserve">(2) - Упаковка продукции 1м.п. и 3м.п. г/короб или с/плёнка. Упаковка продукции другой длины, до 4м.п., только с/плёнка.
</t>
  </si>
  <si>
    <t>Рекомендуемые розничные цены  на Металлическую черепицу AQUASYSTEM</t>
  </si>
  <si>
    <t>Вид, размер</t>
  </si>
  <si>
    <t>GreenCoat Pural,                           Pural BT Matt (Швеция)</t>
  </si>
  <si>
    <t>RAL3009                             RAL8017                                         RAL8019                                      RAL7024                                    RAL9005</t>
  </si>
  <si>
    <t>Металлочерепица Стокгольм</t>
  </si>
  <si>
    <t xml:space="preserve">Металлочерепица Гётеборг </t>
  </si>
  <si>
    <t>Конёк</t>
  </si>
  <si>
    <t>плоский 116х30х116 мм (Длина 2.00м)</t>
  </si>
  <si>
    <t xml:space="preserve">Заглушка конька полукруглого  </t>
  </si>
  <si>
    <t>полукруглого R90мм торцевая / R120мм торцевая</t>
  </si>
  <si>
    <t>полукруглого R90мм конусная / R120мм конусная</t>
  </si>
  <si>
    <t xml:space="preserve">Y-тройник конька </t>
  </si>
  <si>
    <t xml:space="preserve">полукруглого  R90мм / R120мм </t>
  </si>
  <si>
    <t>Торцевая планка</t>
  </si>
  <si>
    <t>наружная 100х100мм (Длина 2.00м)</t>
  </si>
  <si>
    <t>внутренняя  35х118мм  (Длина 2.00м)</t>
  </si>
  <si>
    <t>сложная 140х40х85мм  (Длина 2.00м)</t>
  </si>
  <si>
    <t xml:space="preserve">Сегментная планка </t>
  </si>
  <si>
    <t>правая 350*125*185 мм</t>
  </si>
  <si>
    <t xml:space="preserve">левая 350*125*185 мм </t>
  </si>
  <si>
    <t>Карнизная планка</t>
  </si>
  <si>
    <t>100*60мм (Длина 2.00м)</t>
  </si>
  <si>
    <t xml:space="preserve">Планка конденсата </t>
  </si>
  <si>
    <t>75х50мм (Длина 2.00м)</t>
  </si>
  <si>
    <t>Планка примыкания</t>
  </si>
  <si>
    <t>150х250мм (Длина 2.00м)</t>
  </si>
  <si>
    <t xml:space="preserve">Пристенная планка </t>
  </si>
  <si>
    <t>накладная 30х20х50х20мм (Длина 2.00м)</t>
  </si>
  <si>
    <t>в штробу 20х50х20мм (Длина 2.00м)</t>
  </si>
  <si>
    <t>Ендова</t>
  </si>
  <si>
    <t>внутренняя 300х300мм (Длина 2.00м)</t>
  </si>
  <si>
    <t>внешняя 85х30х85мм (Длина 2.00м)</t>
  </si>
  <si>
    <t>специальная 232х60,5х60,5х232мм ((Длина 2.00м)</t>
  </si>
  <si>
    <t xml:space="preserve">Кронштейн начального ряда </t>
  </si>
  <si>
    <r>
      <t xml:space="preserve">86х41х2мм </t>
    </r>
    <r>
      <rPr>
        <vertAlign val="superscript"/>
        <sz val="9"/>
        <color theme="1"/>
        <rFont val="Times New Roman"/>
        <family val="1"/>
        <charset val="204"/>
      </rPr>
      <t xml:space="preserve">(2) </t>
    </r>
  </si>
  <si>
    <t xml:space="preserve">Саморез кровельный </t>
  </si>
  <si>
    <r>
      <t xml:space="preserve">4,8х35мм (250шт.) </t>
    </r>
    <r>
      <rPr>
        <vertAlign val="superscript"/>
        <sz val="9"/>
        <color theme="1"/>
        <rFont val="Times New Roman"/>
        <family val="1"/>
        <charset val="204"/>
      </rPr>
      <t>(3)</t>
    </r>
  </si>
  <si>
    <r>
      <t xml:space="preserve">(4) - Поз.-Хомут с комплектом крепления стандартно комплектуется метизом 140. Так же, в Таб.№6 предлагается отдельно метиз 200. </t>
    </r>
    <r>
      <rPr>
        <b/>
        <sz val="9"/>
        <color theme="1"/>
        <rFont val="Times New Roman"/>
        <family val="1"/>
        <charset val="204"/>
      </rPr>
      <t>Дюбель в комлект крепления не входит.</t>
    </r>
    <r>
      <rPr>
        <sz val="9"/>
        <color theme="1"/>
        <rFont val="Times New Roman"/>
        <family val="1"/>
        <charset val="204"/>
      </rPr>
      <t xml:space="preserve">
</t>
    </r>
  </si>
  <si>
    <t xml:space="preserve">6 шт./ гофрокороб  </t>
  </si>
  <si>
    <t>С/плёнка</t>
  </si>
  <si>
    <t>Полимерное покрытие</t>
  </si>
  <si>
    <t>PЕ                       (Россия)</t>
  </si>
  <si>
    <t>PE Матовый (Россия)</t>
  </si>
  <si>
    <r>
      <t>GreenCoat Crown BT</t>
    </r>
    <r>
      <rPr>
        <vertAlign val="superscript"/>
        <sz val="8"/>
        <color theme="1"/>
        <rFont val="Times New Roman"/>
        <family val="1"/>
        <charset val="204"/>
      </rPr>
      <t>(4)</t>
    </r>
    <r>
      <rPr>
        <sz val="8"/>
        <color theme="1"/>
        <rFont val="Times New Roman"/>
        <family val="1"/>
        <charset val="204"/>
      </rPr>
      <t xml:space="preserve"> (Швеция)</t>
    </r>
  </si>
  <si>
    <t>Защитный слой цинка, гр/м2</t>
  </si>
  <si>
    <t xml:space="preserve">Zn140 </t>
  </si>
  <si>
    <t>Zn140</t>
  </si>
  <si>
    <t>Zn275</t>
  </si>
  <si>
    <t>Толщина стали с покрытием, мм</t>
  </si>
  <si>
    <t>Цвет покрытия</t>
  </si>
  <si>
    <t xml:space="preserve">RR32 
RR23
Ral8017
</t>
  </si>
  <si>
    <t>RR32
RR23
Ral8017</t>
  </si>
  <si>
    <t xml:space="preserve">RR33                                  RR32                                              RR23                                                                          RR750                      RAL8017  </t>
  </si>
  <si>
    <t xml:space="preserve">RR33                                    RR32                                                RR23                                  RR21                                 RR750                                                   RAL8017                                          </t>
  </si>
  <si>
    <r>
      <t xml:space="preserve">Металлочерепица </t>
    </r>
    <r>
      <rPr>
        <vertAlign val="superscript"/>
        <sz val="9"/>
        <color theme="1"/>
        <rFont val="Times New Roman"/>
        <family val="1"/>
        <charset val="204"/>
      </rPr>
      <t>(1)</t>
    </r>
    <r>
      <rPr>
        <sz val="8"/>
        <color theme="1"/>
        <rFont val="Times New Roman"/>
        <family val="1"/>
        <charset val="204"/>
      </rPr>
      <t xml:space="preserve"> (высота профиля 30 мм, ширина 1185 мм)</t>
    </r>
  </si>
  <si>
    <t>полукруглый  R90мм (Длина 1.97м)</t>
  </si>
  <si>
    <t>полукруглый  R120 (Длина 1.97м)</t>
  </si>
  <si>
    <t>6. МЕТАЛЛОЧЕРЕПИЦА</t>
  </si>
  <si>
    <t>Комплектующие к металлочерепице</t>
  </si>
  <si>
    <t>Металлочерепица</t>
  </si>
  <si>
    <t xml:space="preserve">RR 32                             RR 23                              RR 20                            Ral 8017     </t>
  </si>
  <si>
    <t>RR 32
RR 23
RR 33
Ral 8017                        RR 21                             RR 750</t>
  </si>
  <si>
    <t>Ral 1015                        Ral 7003</t>
  </si>
  <si>
    <t>L= 2 п.м. (1.25п.м. для AL Ral9010, Ral8017)</t>
  </si>
  <si>
    <t>L= 3 п.м. (1.25п.м. для AL Ral9010, Ral8017)</t>
  </si>
  <si>
    <r>
      <t xml:space="preserve">(Длина 2 м, для AL Ral8017,Ral9010 Длина 1,25м) </t>
    </r>
    <r>
      <rPr>
        <vertAlign val="superscript"/>
        <sz val="9"/>
        <color theme="1"/>
        <rFont val="Times New Roman"/>
        <family val="1"/>
        <charset val="204"/>
      </rPr>
      <t>(1)</t>
    </r>
  </si>
  <si>
    <t>Снегозадержатель трубчатый AS для МЧ (комплект), 3м, d 45*25, 4 опоры, оцинк., (RAL3009 матовый, RAL7024 матовый, RAL8017 матовый, RAL8019 матовый, RAL9005 матовый, RR23 матовый, RR32 матовый, RR33 матовый)</t>
  </si>
  <si>
    <t>Опора снегозадержателя  трубчатого AS для МЧ, оцинк., (RAL3009 матовый, RAL7024 матовый, RAL8017 матовый, RAL8019 матовый, RAL9005 матовый, RR23 матовый, RR32 матовый, RR33 матовый)</t>
  </si>
  <si>
    <t>Снегозадержатель трубчатый AS для ФАЛЬЦА (комплект), 3м, d 45*25, 4 опоры, оцинк., (RAL3009 матовый, RAL7024 матовый, RAL8017 матовый, RAL8019 матовый, RAL9005 матовый, RR23 матовый, RR32 матовый, RR33 матовый)</t>
  </si>
  <si>
    <t>Опора снегозадержателя  трубчатого AS для ФАЛЬЦА, оцинк., (RAL3009 матовый, RAL7024 матовый, RAL8017 матовый, RAL8019 матовый, RAL9005 матовый, RR23 матовый, RR32 матовый, RR33 матовый)</t>
  </si>
  <si>
    <t>Модульная металлочерепица  (лист 1185х780 мм)                                      (высота профиля 30 мм, габаритная площадь – 0,924 кв.м.; полезная площадь - 0,77 кв.м.)</t>
  </si>
  <si>
    <t>Модульная металлочерепица  (лист 1185х430 мм)                                      (высота профиля 30 мм, габаритная площадь – 0,510 кв.м.; полезная площадь - 0,385 кв.м.)</t>
  </si>
  <si>
    <t>Модульная металлочерепица (лист 1205х780 мм)                                      (высота профиля 30 мм, габаритная площадь – 0,94 кв.м.; полезная площадь - 0,79 кв.м.)</t>
  </si>
  <si>
    <t>В случае заказа данной продукции на сумму менее 25000 руб. (с НДС) применяется повышающий коэффициент 1,5:</t>
  </si>
  <si>
    <t>На Водосточную Систему по карте RAL;</t>
  </si>
  <si>
    <t xml:space="preserve">2. </t>
  </si>
  <si>
    <t>На Погонаж (Фартуки) по карте RAL;</t>
  </si>
  <si>
    <t xml:space="preserve">3. </t>
  </si>
  <si>
    <t>На Аэратор «Специальный» пластиковый с металлической крышкой (облицовкой): (цвет по карте RAL)</t>
  </si>
  <si>
    <r>
      <t xml:space="preserve">Примечания:                                                                                                                                                                                                                                                                                                                                                                            
(1) - Минимальная длина - 450 мм., Максимальная длина - 6000 мм.                                                                                                                                                                                                                                                                                                                                             </t>
    </r>
    <r>
      <rPr>
        <sz val="9"/>
        <rFont val="Times New Roman"/>
        <family val="1"/>
        <charset val="204"/>
      </rPr>
      <t>(2), (3) – Изделия  изготавливаются из оцинкованной стали в цвете: RAL3009, RAL7024 (RR23), RAL8017, RAL8019 (RR32), RAL9005 (RR33), RAL8004 (RR750), RAL7040 (RR21)</t>
    </r>
    <r>
      <rPr>
        <sz val="9"/>
        <color theme="1"/>
        <rFont val="Times New Roman"/>
        <family val="1"/>
        <charset val="204"/>
      </rPr>
      <t xml:space="preserve">
(4) - Доступен к заказам с 01.11.2021 г.</t>
    </r>
  </si>
  <si>
    <t>(1)   - Изделия из Алюминия в цвете Ral 8017 и Ral9010 изготавливаются только в длине 1,25м.</t>
  </si>
  <si>
    <t xml:space="preserve">Вертикальный П-образный профиль SV9,2 </t>
  </si>
  <si>
    <t>Горизонтальный П-образный профиль SV18,2</t>
  </si>
  <si>
    <t xml:space="preserve">Шпилька с наружной резьбой М10 (L-160 мм) </t>
  </si>
  <si>
    <t xml:space="preserve">Шайба М10 (D-10 мм) </t>
  </si>
  <si>
    <t xml:space="preserve">Гайка М10 (D-10 мм)   </t>
  </si>
  <si>
    <t xml:space="preserve">Болт короткий М10 (L-60 мм) </t>
  </si>
  <si>
    <t xml:space="preserve">Саморез ПШС 4,2*16 мм (для стальной обрешетки) </t>
  </si>
  <si>
    <t xml:space="preserve">Заклепки  вытяжные 3.2 х 8,0 алюм.-сталь          (в цвет панелей) </t>
  </si>
  <si>
    <t>Каркас из профтрубы 40х20мм (3)</t>
  </si>
  <si>
    <r>
      <rPr>
        <b/>
        <sz val="9"/>
        <color theme="1"/>
        <rFont val="Times New Roman"/>
        <family val="1"/>
        <charset val="204"/>
      </rPr>
      <t>Комплект модульного ограждения (1):</t>
    </r>
    <r>
      <rPr>
        <sz val="9"/>
        <color theme="1"/>
        <rFont val="Times New Roman"/>
        <family val="1"/>
        <charset val="204"/>
      </rPr>
      <t xml:space="preserve">              
• Модуль ограждения «Скандинавская доска узкая двойная 3025х2076 мм»                                                        
• Модуль ограждения «Скандинавская доска узкая 3025х2028 мм»                                                                              
• Модуль ограждения «Скандинавская доска широкая 3025х2156 мм»                                                                 
• Модуль ограждения «Скандинавский брус Модерн узкий  (горизонтально) 3025х2084 мм»                                
• Модуль ограждения «Скандинавский брус Модерн широкий  (горизонтально) 3025х2084 мм»                            
• Модуль ограждения «Скандинавский брус Модерн узкий  (вертикально) 3025х2000 мм»                                       
• Модуль ограждения «Скандинавский брус Модерн широкий  (вертикально) 3025х2000 мм»</t>
    </r>
  </si>
  <si>
    <r>
      <rPr>
        <b/>
        <sz val="9"/>
        <color theme="1"/>
        <rFont val="Times New Roman"/>
        <family val="1"/>
        <charset val="204"/>
      </rPr>
      <t>Комплект откатных ворот (2):</t>
    </r>
    <r>
      <rPr>
        <sz val="9"/>
        <color theme="1"/>
        <rFont val="Times New Roman"/>
        <family val="1"/>
        <charset val="204"/>
      </rPr>
      <t xml:space="preserve">                                              
• Ворота откатные «Скандинавская доска узкая двойная» 4025х2076 мм» 
• Ворота откатные «Скандинавская доска широкая» 4025х2156»
• Ворота откатные «Скандинавский брус Модерн узкий (горизонтально)» 4025х2084»
• Ворота откатные «Скандинавский брус Модерн широкий (горизонтально)» 4025х2084»
• Ворота откатные «Скандинавский брус Модерн узкий (вертикально)» 4116х2000» 
• Ворота откатные «Скандинавский брус Модерн широкий (вертикально)» 4120х2000»</t>
    </r>
  </si>
  <si>
    <r>
      <rPr>
        <b/>
        <sz val="9"/>
        <color theme="1"/>
        <rFont val="Times New Roman"/>
        <family val="1"/>
        <charset val="204"/>
      </rPr>
      <t>Комплект распашных ворот  (2):</t>
    </r>
    <r>
      <rPr>
        <sz val="9"/>
        <color theme="1"/>
        <rFont val="Times New Roman"/>
        <family val="1"/>
        <charset val="204"/>
      </rPr>
      <t xml:space="preserve">                                                 • Ворота распашные «Скандинавская доска узкая» 4050х2028 мм» 
• Ворота распашные «Скандинавская доска широкая» 4050х2156» 
• Ворота распашные «Скандинавский брус Модерн узкий (горизонтально)» 4050х2084 
• Ворота распашные «Скандинавский брус Модерн широкий (горизонтально)» 4050х2084 
• Ворота распашные «Скандинавский брус Модерн узкий (вертикально)» 4116х2000 
• Ворота распашные «Скандинавский брус Модерн широкий (вертикально)» 4120х2000 </t>
    </r>
  </si>
  <si>
    <r>
      <rPr>
        <b/>
        <sz val="9"/>
        <color theme="1"/>
        <rFont val="Times New Roman"/>
        <family val="1"/>
        <charset val="204"/>
      </rPr>
      <t xml:space="preserve">Комплект калитки (2):  </t>
    </r>
    <r>
      <rPr>
        <sz val="9"/>
        <color theme="1"/>
        <rFont val="Times New Roman"/>
        <family val="1"/>
        <charset val="204"/>
      </rPr>
      <t xml:space="preserve">                                                                    • Калитка «Скандинавская доска узкая двойная» 1000х2076 
• Калитка «Скандинавская доска узкая» 1000х2028 
• Калитка «Скандинавская доска широкая» 1000х2156 
• Калитка «Скандинавский брус Модерн узкий» 1000х2084 
• Калитка «Скандинавский брус Модерн широкий» 1000х2084
• Калитка «Скандинавский брус Модерн узкий  (вертикально)» 1029х2000 
• Калитка «Скандинавский брус Модерн широкий  (вертикально)» 1030х2000 </t>
    </r>
  </si>
  <si>
    <t>КОМПЛЕКТЫ</t>
  </si>
  <si>
    <t xml:space="preserve">(1) - Каркас из профтрубы 40х20мм, фасадные панели, вертикальный П-образный профиль, горизонтальный П-образный профиль, стартовый профиль, шпилька с наружной резьбой М10, Шайба М10, Гайка М10, Болт короткий М10, Саморез ПШС 4,2*16 мм, Заклепки  вытяжные 3.2 х 8,0
</t>
  </si>
  <si>
    <t xml:space="preserve">(2) - Каркас из профтрубы 40х20мм, Столб сечением 80х80мм, фасадные панели, вертикальный П-образный профиль, горизонтальный П-образный профиль, стартовый профиль, шпилька с наружной резьбой М10, Шайба М10, Гайка М10, Болт короткий М10, Саморез ПШС 4,2*16 мм, Заклепки  вытяжные 3.2 х 8,0
</t>
  </si>
  <si>
    <t>ПОДСИСТЕМА (3) ОТДЕЛЬНО</t>
  </si>
  <si>
    <t>Примечание:</t>
  </si>
  <si>
    <t xml:space="preserve">(3) - При индивидуальном заказе отграждений на подсистему профиль выбирается из ассортимента - Фасады (Таб.3).
</t>
  </si>
  <si>
    <t>Таблица № 14.</t>
  </si>
  <si>
    <t xml:space="preserve">Таблица № 15. </t>
  </si>
  <si>
    <t xml:space="preserve">                   действует с 13.10.2021 г.</t>
  </si>
  <si>
    <t>Информация обновлена 13.10.2021 г.</t>
  </si>
  <si>
    <r>
      <t xml:space="preserve">
PE MATT </t>
    </r>
    <r>
      <rPr>
        <b/>
        <vertAlign val="superscript"/>
        <sz val="8"/>
        <color theme="1"/>
        <rFont val="Times New Roman"/>
        <family val="1"/>
        <charset val="204"/>
      </rPr>
      <t>(6)</t>
    </r>
    <r>
      <rPr>
        <b/>
        <sz val="5"/>
        <color theme="1"/>
        <rFont val="Times New Roman"/>
        <family val="1"/>
        <charset val="204"/>
      </rPr>
      <t xml:space="preserve">
</t>
    </r>
  </si>
  <si>
    <t xml:space="preserve">Алюминий с покрытием              PE MATT (3)
</t>
  </si>
  <si>
    <t>(3) - Продукция производится "под заказ". Возможность производства уточняется при оформлении заказа.</t>
  </si>
  <si>
    <t xml:space="preserve">Алюминий (1) с покрытием PE  
</t>
  </si>
  <si>
    <t xml:space="preserve">Алюминий с покрытием PE MATT (2)
</t>
  </si>
  <si>
    <t>Ral 1015                          Ral 7003</t>
  </si>
  <si>
    <t>(3)   - Продукция производится "под заказ". Возможность производства уточняется при оформлении заказа.</t>
  </si>
  <si>
    <r>
      <t xml:space="preserve">Примечания:
(1)  - Если эскиз Погонажа (Фартука) напоминает эскиз поз.: с 5 по 55 (табл. № 4), то стоимость изделия указана в п.56 Табл.4.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(3) -  Старый дуб (Log Printech), Американский орех (Naive Printech), Канадский дуб (Naive Maroon Printech).
(4) - Фартуки из Алюминия в цвете Ral 8017 и Ral9010 изготавливаются только в длине 1,25 м                                    
(5) - Гл.лист (штрипс) Фактурный - Производится в размерах: Ширина- до 0.5 м, Длина – до 5 м.п.
</t>
    </r>
    <r>
      <rPr>
        <b/>
        <sz val="8"/>
        <color theme="1"/>
        <rFont val="Times New Roman"/>
        <family val="1"/>
        <charset val="204"/>
      </rPr>
      <t>(6) - Продукция произовдится "под Заказ". Возможность производства уточняется при оформлении заказа.</t>
    </r>
  </si>
  <si>
    <r>
      <rPr>
        <b/>
        <sz val="9"/>
        <color theme="1"/>
        <rFont val="Times New Roman"/>
        <family val="1"/>
        <charset val="204"/>
      </rPr>
      <t>(2) - Продукция производится "под заказ". Возможность производства уточняется при оформлении заказа.</t>
    </r>
    <r>
      <rPr>
        <sz val="9"/>
        <color theme="1"/>
        <rFont val="Times New Roman"/>
        <family val="1"/>
        <charset val="204"/>
      </rPr>
      <t xml:space="preserve">
</t>
    </r>
  </si>
  <si>
    <t xml:space="preserve">(4) - Продукция произовдится "под Заказ". Возможность производства уточняется при оформлении заказа.
</t>
  </si>
  <si>
    <r>
      <t>Алюминий</t>
    </r>
    <r>
      <rPr>
        <sz val="8"/>
        <color theme="1"/>
        <rFont val="Times New Roman"/>
        <family val="1"/>
        <charset val="204"/>
      </rPr>
      <t xml:space="preserve"> с покрытием PE  
</t>
    </r>
  </si>
  <si>
    <t xml:space="preserve">Алюминий с покрытием PE MATT (4)
</t>
  </si>
  <si>
    <r>
      <t xml:space="preserve">Алюминий </t>
    </r>
    <r>
      <rPr>
        <vertAlign val="superscript"/>
        <sz val="8"/>
        <color theme="1"/>
        <rFont val="Times New Roman"/>
        <family val="1"/>
        <charset val="204"/>
      </rPr>
      <t xml:space="preserve"> </t>
    </r>
    <r>
      <rPr>
        <sz val="8"/>
        <color theme="1"/>
        <rFont val="Times New Roman"/>
        <family val="1"/>
        <charset val="204"/>
      </rPr>
      <t xml:space="preserve">с покрытием                 PE </t>
    </r>
  </si>
  <si>
    <t xml:space="preserve">Алюминий с покрытием                 PE MATT (3)
</t>
  </si>
  <si>
    <t xml:space="preserve">Отвод трубы декорированный </t>
  </si>
  <si>
    <t xml:space="preserve">Водосборник </t>
  </si>
  <si>
    <t xml:space="preserve">Соединитель трубы </t>
  </si>
  <si>
    <t xml:space="preserve">Ограничитель перелива прямой, угловой </t>
  </si>
  <si>
    <t xml:space="preserve">Удлинитель для крюка универсального - боковой (пассивированный), Удлинитель для крюка универсального (омедненный) </t>
  </si>
  <si>
    <t>Металл/Покрытие/Цвет</t>
  </si>
  <si>
    <t>Таблица № 1</t>
  </si>
  <si>
    <t>ЦИНК-ТИТАН</t>
  </si>
  <si>
    <t xml:space="preserve">Водосточная система </t>
  </si>
  <si>
    <t>Труба водосточная  (Длина 4.0 м)</t>
  </si>
  <si>
    <t xml:space="preserve">Желоб водосточный  (Длина 4.0 м)  </t>
  </si>
  <si>
    <t xml:space="preserve">Угол желоба внутренний /наружный (от 95° до 175°) </t>
  </si>
  <si>
    <t>Заглушка универсальная  полукруглая</t>
  </si>
  <si>
    <t xml:space="preserve">«Паук» (сетка воронки) </t>
  </si>
  <si>
    <t xml:space="preserve">Крюк универсальный с комплектом крепления </t>
  </si>
  <si>
    <t xml:space="preserve">Декоративный  хомут трубы под метиз с комплектом крепления </t>
  </si>
  <si>
    <t>Декоративный хомут трубы под дерево с комплектом крепления</t>
  </si>
  <si>
    <t xml:space="preserve">Водосборник  цилиндрический в комплекте </t>
  </si>
  <si>
    <t xml:space="preserve">Воронка водосборная удлиненная </t>
  </si>
  <si>
    <t xml:space="preserve">Воронка водосборная круглая </t>
  </si>
  <si>
    <t xml:space="preserve">Держатель для хомута под метиз </t>
  </si>
  <si>
    <t>Адаптер для хомута под метиз</t>
  </si>
  <si>
    <t>Таблица № 2</t>
  </si>
  <si>
    <t>Софит с центральной перфорацией, Софит с полной перфорацией, Софит без перфорации - ГЛАДКИЙ (ПОЛОТНО)</t>
  </si>
  <si>
    <t>Софит с центральной перфорацией, Софит с полной перфорацией, Софит без перфорации - ФАКТУРНЫЙ (ПОЛОТНО)</t>
  </si>
  <si>
    <t>Сталь с покрытием Printech ПИХТА, ТИС</t>
  </si>
  <si>
    <t>Сталь с покрытием PURAL MATT (Zn275)  RR21</t>
  </si>
  <si>
    <t>Сталь с покрытием PE (Zn275) RAL1001, RAL1015</t>
  </si>
  <si>
    <t xml:space="preserve">Сталь с покрытием PURAL RR29, RAL6005, МЕДЬ </t>
  </si>
  <si>
    <t>Сталь с покрытием PURAL RR29, RAL6005</t>
  </si>
  <si>
    <t xml:space="preserve">Сталь с покрытием PURAL RR29, RAL6005, ОЦИНКОВКА </t>
  </si>
  <si>
    <t>Сталь Цвета по карте RAL  1014,  3005, 5005, 6002, 6011, 7004, 7035, 7037, 6020, 9005</t>
  </si>
  <si>
    <t>Сталь с покрытием PURAL RR29; RAL6005</t>
  </si>
  <si>
    <t xml:space="preserve">Сталь с покрытием PURAL RR29; RAL6005 </t>
  </si>
  <si>
    <t>Софит с центральной перфорацией, Софит с полной перфорацией, Софит без перфорации - (ПОЛОТНО)</t>
  </si>
  <si>
    <t>МЕДЬ</t>
  </si>
  <si>
    <t>Таблица № 3</t>
  </si>
  <si>
    <t>Таблица № 4</t>
  </si>
  <si>
    <t>Таблица № 5</t>
  </si>
  <si>
    <t>Таблица № 6</t>
  </si>
  <si>
    <t>Таблица № 7</t>
  </si>
  <si>
    <t>Таблица № 8</t>
  </si>
  <si>
    <t>Алюминий с покрытием PE RAL9010, RAL8017</t>
  </si>
  <si>
    <t>Алюминий с покрытием PE MATT RAL1015, RAL7003</t>
  </si>
  <si>
    <t>Скандинавская доска узкая</t>
  </si>
  <si>
    <t>ВОДОСТОЧНАЯ СИСТЕМА</t>
  </si>
  <si>
    <t>СИСТЕМА МЕТАЛЛИЧЕСКИХ СОФИТОВ (ПОЛОТНО)</t>
  </si>
  <si>
    <t>СИСТЕМА МЕТАЛЛИЧЕСКИХ ФАСАДОВ (ПОЛОТНО)</t>
  </si>
  <si>
    <t>Скандинавская доска узкая двойная</t>
  </si>
  <si>
    <t>Скандинавская доска широкая</t>
  </si>
  <si>
    <t>Скандинавский брус Модерн узкий</t>
  </si>
  <si>
    <t>Скандинавский брус Модерн широкий</t>
  </si>
  <si>
    <t>Все</t>
  </si>
  <si>
    <t>КОМПДЕКТУЮЩИЕ К СИСТЕМАМ СОФИТОВ И ФАСАДОВ</t>
  </si>
  <si>
    <t>Финишная планка ФАКТУРНЫЙ</t>
  </si>
  <si>
    <t>Планка угловая (внешняя) 50х50 ФАКТУРНЫЙ</t>
  </si>
  <si>
    <t>G-планка ГЛАДКАЯ</t>
  </si>
  <si>
    <t>G-планка ФАКТУРНАЯ</t>
  </si>
  <si>
    <t>Финишная планка ГЛАДКАЯ</t>
  </si>
  <si>
    <t>Планка угловая (внешняя) 50х50 ГЛАДКАЯ</t>
  </si>
  <si>
    <t>Сталь с покрытием PE (Zn275)</t>
  </si>
  <si>
    <t>Сталь с покрытием PURAL MATT (Zn275) RR21</t>
  </si>
  <si>
    <t>Планка угловая (внутренняя) 50х50</t>
  </si>
  <si>
    <t>Планка угловая (внешняя) 100х100</t>
  </si>
  <si>
    <t>Планка угловая (внутренняя) 100х100</t>
  </si>
  <si>
    <t>ПОДСИСТЕМА</t>
  </si>
  <si>
    <t>МЕТАЛЛИЧЕСКАЯ ЧЕРЕПИЦА</t>
  </si>
  <si>
    <t>Модульная металлочерепица  Стокгольм, Мерная металлочерепица  Стокгольм, Модульная металлочерепица  Гётеборг</t>
  </si>
  <si>
    <t>Конёк полукруглый  R90мм, Торцевая планка сложная 140х40х85мм, Сегментная планка, Пристенная планка в штробу 20х50х20мм, Ендова специальная 232х60,5х60,5х232мм</t>
  </si>
  <si>
    <t>Конёк полукруглый  R120, Заглушка конька полукруглого  R90мм торцевая / R120мм торцевая, Заглушка конька полукруглого  R90мм конусная / R120мм конусная, Y-тройник конька полукруглого  R90мм / R120мм , Конёк плоский 116х30х116 мм, Торцевая планка наружная 100х100мм, Торцевая планка внутренняя  35х118мм, Торцевая планка сложная 140х40х85мм, Карнизная планка 100*60мм, Планка конденсата 75х50мм, Планка примыкания 150х250мм, Пристенная планка накладная 30х20х50х20мм, Ендова внутренняя 300х300мм, Ендова внешняя 85х30х85мм, Кронштейн начального ряда 86х41х2мм, Саморез кровельный 4,8х35мм</t>
  </si>
  <si>
    <t>ФАРТУКИ (ГЛАДКИЕ ЛИСТЫ)</t>
  </si>
  <si>
    <t>Все (см.исключение)</t>
  </si>
  <si>
    <t>Исключение:</t>
  </si>
  <si>
    <t>Сталь с покрытием PE RR32</t>
  </si>
  <si>
    <t>Сталь с покрытием PUR/PUR Matt RR 32, PUR/PUR RR 23, PUR/PUR RR 23 Matt, PUR/PUR RR 33 MATT</t>
  </si>
  <si>
    <t>Сталь с покрытием PE RR32, PUR/PUR Matt RR 32, PUR/PUR Ral 8017, PUR/PUR RR23, PUR/PUR RR23 Matt</t>
  </si>
  <si>
    <t>Сталь с покрытием PE RR32, PUR/PUR RR 23</t>
  </si>
  <si>
    <t>Сталь с покрытием PE RR32, PUR/PUR Matt RR 32, PUR/PUR RR 33 MATT, PUR/PUR RR23</t>
  </si>
  <si>
    <t>Сталь с покрытием PE RR32, PUR/PUR RR 32, PUR/PUR Ral 8017, PUR/PUR RR23, PUR/PUR RR23 Matt, PUR/PUR RR 33 MATT</t>
  </si>
  <si>
    <t>Таблица № 9</t>
  </si>
  <si>
    <t>Таблица № 10</t>
  </si>
  <si>
    <t>Таблица № 11</t>
  </si>
  <si>
    <t>Таблица № 12</t>
  </si>
  <si>
    <t>Таблица № 13</t>
  </si>
  <si>
    <t>Таблица № 14</t>
  </si>
  <si>
    <t>КОЛПАКИ НА ДЫМОХОДНЫЕ ТРУБЫ И ВЕНТИЛЯЦИОННЫЕ ШАХТЫ</t>
  </si>
  <si>
    <t>КОМПЛЕКТУЮЩИЕ ДЛЯ КРОВЛИ</t>
  </si>
  <si>
    <t>Все (кроме Краска спрей в баллончике)</t>
  </si>
  <si>
    <t>Все (кроме: StopMOSS – защита кровли (медь) (Длина 1 м.п.), Гвозди ершенные.3,5х25 (омедненные), Аэратор «Специальный» пластиковый (коричневый, черный), Аэратор «Специальный» пластиковый  (красный, зеленый) (минимальная партия 504 шт. по каждому цвету), Аэратор «Стандартный» пластиковый (черный), Снегозадержатель для битумной черепицы (БИТ) (PE RAL8017, PE RR32, PE RAL7024, RAL5005MAT, RAL6020MAT, RR29, RR 33 МАТТ)</t>
  </si>
  <si>
    <t>ДЕКОРАТИВНЫЕ ИЗДЕЛИЯ ИЗ МЕДИ</t>
  </si>
  <si>
    <r>
      <t xml:space="preserve">Перечень товаров, поставляемых "Под заказ" </t>
    </r>
    <r>
      <rPr>
        <b/>
        <vertAlign val="superscript"/>
        <sz val="9"/>
        <color theme="1"/>
        <rFont val="Times New Roman"/>
        <family val="1"/>
        <charset val="204"/>
      </rPr>
      <t>(1)</t>
    </r>
  </si>
  <si>
    <t>Сталь с покрытием PURAL RR11, ЦИНК-ТИТАН</t>
  </si>
  <si>
    <t>КОМПЛЕКТУЮЩИЕ В ВОДОСТОЧНОЙ СИСТЕМЕ</t>
  </si>
  <si>
    <t>СИСТЕМЫ МОДУЛЬНЫХ ОГРАЖДЕНИЙ</t>
  </si>
  <si>
    <t>ДЕМОНСТРАЦИОННЫЕ МАТЕРИАЛЫ И ПРОЧАЯ ПРОДУКЦИЯ</t>
  </si>
  <si>
    <t>АКСЕССУАРЫ ДЛЯ КРОВЛИ</t>
  </si>
  <si>
    <t>Размещение в Прайс-Листе</t>
  </si>
  <si>
    <t xml:space="preserve"> Сталь с покрытием Crown RR750, PURAL MATT RR750, RR21, PURAL RR33, RR32, RR23,  RAL8017, RR750, RR21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</si>
</sst>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numFmt numFmtId="166" formatCode="#,##0.000;[Red]#,##0.000"/>
    <numFmt numFmtId="167" formatCode="0.0"/>
  </numFmts>
  <fonts count="66" x14ac:knownFonts="1">
    <font>
      <sz val="11"/>
      <color theme="1"/>
      <name val="Calibri"/>
      <family val="2"/>
      <charset val="204"/>
      <scheme val="minor"/>
    </font>
    <font>
      <b/>
      <sz val="9"/>
      <color theme="1"/>
      <name val="Times New Roman"/>
      <family val="1"/>
      <charset val="204"/>
    </font>
    <font>
      <i/>
      <sz val="8"/>
      <color theme="1"/>
      <name val="Times New Roman"/>
      <family val="1"/>
      <charset val="204"/>
    </font>
    <font>
      <sz val="8"/>
      <color theme="1"/>
      <name val="Times New Roman"/>
      <family val="1"/>
      <charset val="204"/>
    </font>
    <font>
      <vertAlign val="superscript"/>
      <sz val="8"/>
      <color theme="1"/>
      <name val="Times New Roman"/>
      <family val="1"/>
      <charset val="204"/>
    </font>
    <font>
      <sz val="6"/>
      <color theme="1"/>
      <name val="Times New Roman"/>
      <family val="1"/>
      <charset val="204"/>
    </font>
    <font>
      <sz val="9"/>
      <color theme="1"/>
      <name val="Times New Roman"/>
      <family val="1"/>
      <charset val="204"/>
    </font>
    <font>
      <b/>
      <sz val="8"/>
      <color theme="1"/>
      <name val="Times New Roman"/>
      <family val="1"/>
      <charset val="204"/>
    </font>
    <font>
      <sz val="10"/>
      <color theme="1"/>
      <name val="Calibri"/>
      <family val="2"/>
      <charset val="204"/>
      <scheme val="minor"/>
    </font>
    <font>
      <i/>
      <sz val="9"/>
      <color theme="1"/>
      <name val="Times New Roman"/>
      <family val="1"/>
      <charset val="204"/>
    </font>
    <font>
      <sz val="7"/>
      <color theme="1"/>
      <name val="Times New Roman"/>
      <family val="1"/>
      <charset val="204"/>
    </font>
    <font>
      <b/>
      <sz val="6"/>
      <color theme="1"/>
      <name val="Times New Roman"/>
      <family val="1"/>
      <charset val="204"/>
    </font>
    <font>
      <b/>
      <sz val="5"/>
      <color theme="1"/>
      <name val="Times New Roman"/>
      <family val="1"/>
      <charset val="204"/>
    </font>
    <font>
      <sz val="5"/>
      <color theme="1"/>
      <name val="Times New Roman"/>
      <family val="1"/>
      <charset val="204"/>
    </font>
    <font>
      <vertAlign val="superscript"/>
      <sz val="7"/>
      <color theme="1"/>
      <name val="Times New Roman"/>
      <family val="1"/>
      <charset val="204"/>
    </font>
    <font>
      <b/>
      <sz val="12"/>
      <color theme="1"/>
      <name val="Calibri"/>
      <family val="2"/>
      <charset val="204"/>
      <scheme val="minor"/>
    </font>
    <font>
      <b/>
      <sz val="11"/>
      <color theme="3" tint="-0.249977111117893"/>
      <name val="Calibri"/>
      <family val="2"/>
      <charset val="204"/>
      <scheme val="minor"/>
    </font>
    <font>
      <u/>
      <sz val="11"/>
      <color theme="10"/>
      <name val="Calibri"/>
      <family val="2"/>
      <charset val="204"/>
      <scheme val="minor"/>
    </font>
    <font>
      <b/>
      <sz val="12"/>
      <color theme="3" tint="-0.249977111117893"/>
      <name val="Times New Roman"/>
      <family val="1"/>
      <charset val="204"/>
    </font>
    <font>
      <vertAlign val="superscript"/>
      <sz val="9"/>
      <color theme="1"/>
      <name val="Times New Roman"/>
      <family val="1"/>
      <charset val="204"/>
    </font>
    <font>
      <i/>
      <vertAlign val="superscript"/>
      <sz val="9"/>
      <color theme="1"/>
      <name val="Times New Roman"/>
      <family val="1"/>
      <charset val="204"/>
    </font>
    <font>
      <b/>
      <vertAlign val="superscript"/>
      <sz val="9"/>
      <color theme="1"/>
      <name val="Times New Roman"/>
      <family val="1"/>
      <charset val="204"/>
    </font>
    <font>
      <sz val="5"/>
      <name val="Times New Roman"/>
      <family val="1"/>
      <charset val="204"/>
    </font>
    <font>
      <b/>
      <sz val="11"/>
      <color theme="1"/>
      <name val="Calibri"/>
      <family val="2"/>
      <charset val="204"/>
      <scheme val="minor"/>
    </font>
    <font>
      <b/>
      <sz val="16"/>
      <color theme="1"/>
      <name val="Calibri"/>
      <family val="2"/>
      <charset val="204"/>
      <scheme val="minor"/>
    </font>
    <font>
      <b/>
      <sz val="14"/>
      <color theme="3" tint="-0.249977111117893"/>
      <name val="Calibri"/>
      <family val="2"/>
      <charset val="204"/>
      <scheme val="minor"/>
    </font>
    <font>
      <b/>
      <sz val="10"/>
      <color theme="1"/>
      <name val="Times New Roman"/>
      <family val="1"/>
      <charset val="204"/>
    </font>
    <font>
      <b/>
      <sz val="14"/>
      <color theme="1"/>
      <name val="Times New Roman"/>
      <family val="1"/>
      <charset val="204"/>
    </font>
    <font>
      <sz val="16"/>
      <color theme="1"/>
      <name val="Calibri"/>
      <family val="2"/>
      <charset val="204"/>
      <scheme val="minor"/>
    </font>
    <font>
      <b/>
      <sz val="14"/>
      <color theme="1"/>
      <name val="Calibri"/>
      <family val="2"/>
      <charset val="204"/>
      <scheme val="minor"/>
    </font>
    <font>
      <b/>
      <sz val="10"/>
      <color theme="1"/>
      <name val="Calibri"/>
      <family val="2"/>
      <charset val="204"/>
      <scheme val="minor"/>
    </font>
    <font>
      <b/>
      <u/>
      <sz val="20"/>
      <color theme="3" tint="-0.249977111117893"/>
      <name val="Calibri"/>
      <family val="2"/>
      <charset val="204"/>
      <scheme val="minor"/>
    </font>
    <font>
      <b/>
      <sz val="20"/>
      <color theme="3" tint="-0.249977111117893"/>
      <name val="Calibri"/>
      <family val="2"/>
      <charset val="204"/>
      <scheme val="minor"/>
    </font>
    <font>
      <u/>
      <sz val="10"/>
      <color theme="1"/>
      <name val="Calibri"/>
      <family val="2"/>
      <charset val="204"/>
      <scheme val="minor"/>
    </font>
    <font>
      <b/>
      <sz val="11"/>
      <color rgb="FFFF0000"/>
      <name val="Calibri"/>
      <family val="2"/>
      <charset val="204"/>
      <scheme val="minor"/>
    </font>
    <font>
      <sz val="10"/>
      <color theme="1"/>
      <name val="Times New Roman"/>
      <family val="1"/>
      <charset val="204"/>
    </font>
    <font>
      <vertAlign val="superscript"/>
      <sz val="11"/>
      <color theme="1"/>
      <name val="Calibri"/>
      <family val="2"/>
      <charset val="204"/>
      <scheme val="minor"/>
    </font>
    <font>
      <sz val="11"/>
      <name val="Calibri"/>
      <family val="2"/>
      <charset val="204"/>
      <scheme val="minor"/>
    </font>
    <font>
      <sz val="8"/>
      <color rgb="FF000000"/>
      <name val="Times New Roman"/>
      <family val="1"/>
      <charset val="204"/>
    </font>
    <font>
      <sz val="10"/>
      <color indexed="8"/>
      <name val="Arial Cyr"/>
      <charset val="204"/>
    </font>
    <font>
      <sz val="10"/>
      <name val="Arial Cyr"/>
      <charset val="204"/>
    </font>
    <font>
      <b/>
      <sz val="10"/>
      <color indexed="10"/>
      <name val="Arial Cyr"/>
      <charset val="204"/>
    </font>
    <font>
      <sz val="9"/>
      <color theme="1"/>
      <name val="Calibri"/>
      <family val="2"/>
      <charset val="204"/>
      <scheme val="minor"/>
    </font>
    <font>
      <sz val="10"/>
      <color indexed="10"/>
      <name val="Arial Cyr"/>
      <charset val="204"/>
    </font>
    <font>
      <b/>
      <sz val="10"/>
      <color rgb="FFFF0000"/>
      <name val="Calibri"/>
      <family val="2"/>
      <charset val="204"/>
      <scheme val="minor"/>
    </font>
    <font>
      <sz val="11"/>
      <color theme="10"/>
      <name val="Calibri"/>
      <family val="2"/>
      <charset val="204"/>
      <scheme val="minor"/>
    </font>
    <font>
      <b/>
      <sz val="14"/>
      <color theme="9" tint="-0.249977111117893"/>
      <name val="Calibri"/>
      <family val="2"/>
      <charset val="204"/>
      <scheme val="minor"/>
    </font>
    <font>
      <b/>
      <sz val="11"/>
      <color theme="10"/>
      <name val="Calibri"/>
      <family val="2"/>
      <charset val="204"/>
      <scheme val="minor"/>
    </font>
    <font>
      <b/>
      <sz val="18"/>
      <color rgb="FFFF0000"/>
      <name val="Calibri"/>
      <family val="2"/>
      <charset val="204"/>
      <scheme val="minor"/>
    </font>
    <font>
      <b/>
      <sz val="12"/>
      <color indexed="8"/>
      <name val="Arial Cyr"/>
      <charset val="204"/>
    </font>
    <font>
      <b/>
      <sz val="12"/>
      <color theme="10"/>
      <name val="Calibri"/>
      <family val="2"/>
      <charset val="204"/>
      <scheme val="minor"/>
    </font>
    <font>
      <b/>
      <sz val="12"/>
      <color theme="3" tint="-0.249977111117893"/>
      <name val="Calibri"/>
      <family val="2"/>
      <charset val="204"/>
      <scheme val="minor"/>
    </font>
    <font>
      <b/>
      <sz val="12"/>
      <color theme="3" tint="-0.249977111117893"/>
      <name val="Arial Cyr"/>
      <charset val="204"/>
    </font>
    <font>
      <b/>
      <sz val="22"/>
      <color theme="1"/>
      <name val="Calibri"/>
      <family val="2"/>
      <charset val="204"/>
      <scheme val="minor"/>
    </font>
    <font>
      <b/>
      <sz val="12"/>
      <color theme="0"/>
      <name val="Calibri"/>
      <family val="2"/>
      <charset val="204"/>
      <scheme val="minor"/>
    </font>
    <font>
      <b/>
      <sz val="12"/>
      <name val="Calibri"/>
      <family val="2"/>
      <charset val="204"/>
      <scheme val="minor"/>
    </font>
    <font>
      <sz val="10"/>
      <name val="Times New Roman"/>
      <family val="1"/>
      <charset val="204"/>
    </font>
    <font>
      <sz val="11"/>
      <color rgb="FF1F497D"/>
      <name val="Calibri"/>
      <family val="2"/>
      <charset val="204"/>
    </font>
    <font>
      <b/>
      <u/>
      <sz val="14"/>
      <color theme="9" tint="-0.249977111117893"/>
      <name val="Calibri"/>
      <family val="2"/>
      <charset val="204"/>
      <scheme val="minor"/>
    </font>
    <font>
      <sz val="11"/>
      <color theme="1"/>
      <name val="Times New Roman"/>
      <family val="1"/>
      <charset val="204"/>
    </font>
    <font>
      <vertAlign val="superscript"/>
      <sz val="10"/>
      <color theme="1"/>
      <name val="Times New Roman"/>
      <family val="1"/>
      <charset val="204"/>
    </font>
    <font>
      <sz val="9"/>
      <name val="Times New Roman"/>
      <family val="1"/>
      <charset val="204"/>
    </font>
    <font>
      <b/>
      <vertAlign val="superscript"/>
      <sz val="8"/>
      <color theme="1"/>
      <name val="Times New Roman"/>
      <family val="1"/>
      <charset val="204"/>
    </font>
    <font>
      <b/>
      <sz val="11"/>
      <color theme="1"/>
      <name val="Times New Roman"/>
      <family val="1"/>
      <charset val="204"/>
    </font>
    <font>
      <sz val="8"/>
      <color theme="10"/>
      <name val="Times New Roman"/>
      <family val="1"/>
      <charset val="204"/>
    </font>
    <font>
      <b/>
      <sz val="8"/>
      <color theme="1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68">
    <border>
      <left/>
      <right/>
      <top/>
      <bottom/>
      <diagonal/>
    </border>
    <border>
      <left style="medium">
        <color rgb="FFE36C0A"/>
      </left>
      <right style="medium">
        <color rgb="FFE36C0A"/>
      </right>
      <top style="medium">
        <color rgb="FFE36C0A"/>
      </top>
      <bottom style="medium">
        <color rgb="FFE36C0A"/>
      </bottom>
      <diagonal/>
    </border>
    <border>
      <left style="medium">
        <color rgb="FFE36C0A"/>
      </left>
      <right style="medium">
        <color rgb="FFE36C0A"/>
      </right>
      <top style="medium">
        <color rgb="FFE36C0A"/>
      </top>
      <bottom/>
      <diagonal/>
    </border>
    <border>
      <left style="medium">
        <color rgb="FFE36C0A"/>
      </left>
      <right style="medium">
        <color rgb="FFE36C0A"/>
      </right>
      <top/>
      <bottom/>
      <diagonal/>
    </border>
    <border>
      <left style="medium">
        <color rgb="FFE36C0A"/>
      </left>
      <right style="medium">
        <color rgb="FFE36C0A"/>
      </right>
      <top/>
      <bottom style="medium">
        <color rgb="FFE36C0A"/>
      </bottom>
      <diagonal/>
    </border>
    <border>
      <left/>
      <right style="medium">
        <color rgb="FFE36C0A"/>
      </right>
      <top style="medium">
        <color rgb="FFE36C0A"/>
      </top>
      <bottom style="medium">
        <color rgb="FFE36C0A"/>
      </bottom>
      <diagonal/>
    </border>
    <border>
      <left/>
      <right style="medium">
        <color rgb="FFE36C0A"/>
      </right>
      <top style="medium">
        <color rgb="FFE36C0A"/>
      </top>
      <bottom/>
      <diagonal/>
    </border>
    <border>
      <left/>
      <right style="medium">
        <color rgb="FFE36C0A"/>
      </right>
      <top/>
      <bottom/>
      <diagonal/>
    </border>
    <border>
      <left/>
      <right style="medium">
        <color rgb="FFE36C0A"/>
      </right>
      <top/>
      <bottom style="medium">
        <color rgb="FFE36C0A"/>
      </bottom>
      <diagonal/>
    </border>
    <border>
      <left/>
      <right/>
      <top style="medium">
        <color rgb="FFE36C0A"/>
      </top>
      <bottom/>
      <diagonal/>
    </border>
    <border>
      <left/>
      <right/>
      <top/>
      <bottom style="medium">
        <color rgb="FFE36C0A"/>
      </bottom>
      <diagonal/>
    </border>
    <border>
      <left style="medium">
        <color rgb="FFE36C0A"/>
      </left>
      <right/>
      <top style="medium">
        <color rgb="FFE36C0A"/>
      </top>
      <bottom/>
      <diagonal/>
    </border>
    <border>
      <left style="medium">
        <color rgb="FFE36C0A"/>
      </left>
      <right/>
      <top/>
      <bottom/>
      <diagonal/>
    </border>
    <border>
      <left style="medium">
        <color rgb="FFE36C0A"/>
      </left>
      <right/>
      <top/>
      <bottom style="medium">
        <color rgb="FFE36C0A"/>
      </bottom>
      <diagonal/>
    </border>
    <border>
      <left style="medium">
        <color rgb="FFE36C0A"/>
      </left>
      <right/>
      <top style="medium">
        <color rgb="FFE36C0A"/>
      </top>
      <bottom style="medium">
        <color rgb="FFE36C0A"/>
      </bottom>
      <diagonal/>
    </border>
    <border>
      <left/>
      <right/>
      <top style="medium">
        <color rgb="FFE36C0A"/>
      </top>
      <bottom style="medium">
        <color rgb="FFE36C0A"/>
      </bottom>
      <diagonal/>
    </border>
    <border>
      <left style="thin">
        <color indexed="64"/>
      </left>
      <right style="thin">
        <color indexed="64"/>
      </right>
      <top style="thin">
        <color indexed="64"/>
      </top>
      <bottom style="thin">
        <color indexed="64"/>
      </bottom>
      <diagonal/>
    </border>
    <border>
      <left style="medium">
        <color theme="9" tint="-0.24994659260841701"/>
      </left>
      <right style="medium">
        <color theme="9" tint="-0.24994659260841701"/>
      </right>
      <top style="medium">
        <color rgb="FFE36C0A"/>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9" tint="-0.249977111117893"/>
      </left>
      <right/>
      <top/>
      <bottom/>
      <diagonal/>
    </border>
    <border>
      <left style="medium">
        <color theme="9" tint="-0.249977111117893"/>
      </left>
      <right/>
      <top style="medium">
        <color theme="9" tint="-0.249977111117893"/>
      </top>
      <bottom style="medium">
        <color theme="9" tint="-0.249977111117893"/>
      </bottom>
      <diagonal/>
    </border>
    <border>
      <left style="medium">
        <color theme="9" tint="-0.24994659260841701"/>
      </left>
      <right style="medium">
        <color rgb="FFE36C0A"/>
      </right>
      <top style="medium">
        <color rgb="FFE36C0A"/>
      </top>
      <bottom style="medium">
        <color theme="9" tint="-0.24994659260841701"/>
      </bottom>
      <diagonal/>
    </border>
    <border>
      <left style="medium">
        <color theme="9" tint="-0.24994659260841701"/>
      </left>
      <right style="medium">
        <color rgb="FFE36C0A"/>
      </right>
      <top style="medium">
        <color theme="9" tint="-0.24994659260841701"/>
      </top>
      <bottom style="medium">
        <color theme="9" tint="-0.2499465926084170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4659260841701"/>
      </left>
      <right/>
      <top style="medium">
        <color rgb="FFE36C0A"/>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rgb="FFE36C0A"/>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right style="medium">
        <color indexed="64"/>
      </right>
      <top/>
      <bottom style="medium">
        <color indexed="64"/>
      </bottom>
      <diagonal/>
    </border>
    <border>
      <left style="medium">
        <color theme="9" tint="-0.24994659260841701"/>
      </left>
      <right style="medium">
        <color theme="9" tint="-0.24994659260841701"/>
      </right>
      <top/>
      <bottom/>
      <diagonal/>
    </border>
    <border>
      <left style="medium">
        <color theme="9" tint="-0.249977111117893"/>
      </left>
      <right style="medium">
        <color theme="9" tint="-0.249977111117893"/>
      </right>
      <top style="medium">
        <color theme="9" tint="-0.249977111117893"/>
      </top>
      <bottom/>
      <diagonal/>
    </border>
    <border>
      <left style="medium">
        <color rgb="FFE36C0A"/>
      </left>
      <right style="medium">
        <color rgb="FFE36C0A"/>
      </right>
      <top style="medium">
        <color theme="9" tint="-0.249977111117893"/>
      </top>
      <bottom style="medium">
        <color theme="9" tint="-0.249977111117893"/>
      </bottom>
      <diagonal/>
    </border>
    <border>
      <left style="medium">
        <color rgb="FFE36C0A"/>
      </left>
      <right style="medium">
        <color rgb="FFE36C0A"/>
      </right>
      <top style="thin">
        <color indexed="64"/>
      </top>
      <bottom/>
      <diagonal/>
    </border>
    <border>
      <left style="medium">
        <color theme="9" tint="-0.24994659260841701"/>
      </left>
      <right style="medium">
        <color theme="9" tint="-0.24994659260841701"/>
      </right>
      <top/>
      <bottom style="medium">
        <color theme="9" tint="-0.24994659260841701"/>
      </bottom>
      <diagonal/>
    </border>
    <border>
      <left/>
      <right/>
      <top style="medium">
        <color theme="9" tint="-0.24994659260841701"/>
      </top>
      <bottom style="medium">
        <color theme="9" tint="-0.24994659260841701"/>
      </bottom>
      <diagonal/>
    </border>
    <border>
      <left style="medium">
        <color rgb="FFE36C0A"/>
      </left>
      <right/>
      <top style="medium">
        <color rgb="FFE36C0A"/>
      </top>
      <bottom style="medium">
        <color theme="9" tint="-0.24994659260841701"/>
      </bottom>
      <diagonal/>
    </border>
    <border>
      <left/>
      <right/>
      <top style="medium">
        <color rgb="FFE36C0A"/>
      </top>
      <bottom style="medium">
        <color theme="9" tint="-0.24994659260841701"/>
      </bottom>
      <diagonal/>
    </border>
    <border>
      <left/>
      <right style="medium">
        <color rgb="FFE36C0A"/>
      </right>
      <top style="medium">
        <color rgb="FFE36C0A"/>
      </top>
      <bottom style="medium">
        <color theme="9" tint="-0.24994659260841701"/>
      </bottom>
      <diagonal/>
    </border>
  </borders>
  <cellStyleXfs count="2">
    <xf numFmtId="0" fontId="0" fillId="0" borderId="0"/>
    <xf numFmtId="0" fontId="17" fillId="0" borderId="0" applyNumberFormat="0" applyFill="0" applyBorder="0" applyAlignment="0" applyProtection="0"/>
  </cellStyleXfs>
  <cellXfs count="612">
    <xf numFmtId="0" fontId="0" fillId="0" borderId="0" xfId="0"/>
    <xf numFmtId="0" fontId="8" fillId="0" borderId="0" xfId="0" applyFont="1" applyFill="1"/>
    <xf numFmtId="0" fontId="8" fillId="0" borderId="0" xfId="0" applyFont="1"/>
    <xf numFmtId="0" fontId="43" fillId="0" borderId="0" xfId="0" applyFont="1" applyFill="1" applyBorder="1" applyAlignment="1"/>
    <xf numFmtId="0" fontId="8" fillId="0" borderId="0" xfId="0" applyFont="1" applyAlignment="1">
      <alignment horizontal="center"/>
    </xf>
    <xf numFmtId="0" fontId="8" fillId="4" borderId="0" xfId="0" applyFont="1" applyFill="1"/>
    <xf numFmtId="0" fontId="8" fillId="4" borderId="0" xfId="0" applyFont="1" applyFill="1" applyBorder="1"/>
    <xf numFmtId="0" fontId="39" fillId="4" borderId="0" xfId="0" applyFont="1" applyFill="1" applyBorder="1"/>
    <xf numFmtId="0" fontId="40" fillId="4" borderId="0" xfId="0" applyFont="1" applyFill="1" applyBorder="1" applyAlignment="1">
      <alignment vertical="center" wrapText="1"/>
    </xf>
    <xf numFmtId="2" fontId="41" fillId="4" borderId="0" xfId="0" applyNumberFormat="1" applyFont="1" applyFill="1" applyBorder="1" applyAlignment="1"/>
    <xf numFmtId="0" fontId="42" fillId="4" borderId="0" xfId="0" applyFont="1" applyFill="1" applyBorder="1"/>
    <xf numFmtId="0" fontId="46" fillId="6" borderId="0" xfId="1" applyFont="1" applyFill="1" applyBorder="1" applyAlignment="1">
      <alignment horizontal="center" vertical="center"/>
    </xf>
    <xf numFmtId="0" fontId="46" fillId="6" borderId="39" xfId="1" applyFont="1" applyFill="1" applyBorder="1" applyAlignment="1">
      <alignment horizontal="center" vertical="center"/>
    </xf>
    <xf numFmtId="0" fontId="44" fillId="6" borderId="39" xfId="0" applyFont="1" applyFill="1" applyBorder="1" applyAlignment="1">
      <alignment horizontal="center" vertical="center"/>
    </xf>
    <xf numFmtId="0" fontId="45" fillId="4" borderId="39" xfId="1" applyFont="1" applyFill="1" applyBorder="1" applyAlignment="1">
      <alignment vertical="center"/>
    </xf>
    <xf numFmtId="0" fontId="45" fillId="4" borderId="39" xfId="1" applyFont="1" applyFill="1" applyBorder="1" applyAlignment="1">
      <alignment vertical="center" wrapText="1"/>
    </xf>
    <xf numFmtId="0" fontId="45" fillId="4" borderId="39" xfId="1" applyFont="1" applyFill="1" applyBorder="1" applyAlignment="1">
      <alignment vertical="top" wrapText="1"/>
    </xf>
    <xf numFmtId="0" fontId="45" fillId="4" borderId="39" xfId="1" applyFont="1" applyFill="1" applyBorder="1" applyAlignment="1">
      <alignment vertical="top"/>
    </xf>
    <xf numFmtId="0" fontId="45" fillId="4" borderId="39" xfId="1" applyFont="1" applyFill="1" applyBorder="1"/>
    <xf numFmtId="0" fontId="44" fillId="6" borderId="39" xfId="0" applyFont="1" applyFill="1" applyBorder="1" applyAlignment="1">
      <alignment horizontal="center"/>
    </xf>
    <xf numFmtId="0" fontId="45" fillId="4" borderId="47" xfId="1" applyFont="1" applyFill="1" applyBorder="1"/>
    <xf numFmtId="0" fontId="23" fillId="6" borderId="51" xfId="0" applyFont="1" applyFill="1" applyBorder="1" applyAlignment="1">
      <alignment horizontal="center"/>
    </xf>
    <xf numFmtId="0" fontId="47" fillId="4" borderId="51" xfId="1" applyFont="1" applyFill="1" applyBorder="1" applyAlignment="1">
      <alignment horizontal="center" vertical="center"/>
    </xf>
    <xf numFmtId="0" fontId="23" fillId="6" borderId="51" xfId="0" applyFont="1" applyFill="1" applyBorder="1"/>
    <xf numFmtId="0" fontId="47" fillId="4" borderId="51" xfId="1" applyFont="1" applyFill="1" applyBorder="1" applyAlignment="1">
      <alignment horizontal="center" vertical="top"/>
    </xf>
    <xf numFmtId="0" fontId="23" fillId="6" borderId="51" xfId="0" applyFont="1" applyFill="1" applyBorder="1" applyAlignment="1">
      <alignment horizontal="center" vertical="center"/>
    </xf>
    <xf numFmtId="0" fontId="47" fillId="4" borderId="51" xfId="1" applyFont="1" applyFill="1" applyBorder="1" applyAlignment="1">
      <alignment horizontal="center"/>
    </xf>
    <xf numFmtId="0" fontId="16" fillId="4" borderId="51" xfId="0" applyFont="1" applyFill="1" applyBorder="1" applyAlignment="1">
      <alignment horizontal="center" vertical="center"/>
    </xf>
    <xf numFmtId="0" fontId="47" fillId="4" borderId="52" xfId="1" applyFont="1" applyFill="1" applyBorder="1" applyAlignment="1">
      <alignment horizontal="center" vertical="center"/>
    </xf>
    <xf numFmtId="0" fontId="49" fillId="4" borderId="51" xfId="0" applyFont="1" applyFill="1" applyBorder="1" applyAlignment="1">
      <alignment vertical="center"/>
    </xf>
    <xf numFmtId="0" fontId="8" fillId="7" borderId="47" xfId="0" applyFont="1" applyFill="1" applyBorder="1"/>
    <xf numFmtId="0" fontId="8" fillId="7" borderId="49" xfId="0" applyFont="1" applyFill="1" applyBorder="1" applyAlignment="1">
      <alignment horizontal="center"/>
    </xf>
    <xf numFmtId="0" fontId="51" fillId="5" borderId="40" xfId="0" applyFont="1" applyFill="1" applyBorder="1" applyAlignment="1">
      <alignment horizontal="center" vertical="center"/>
    </xf>
    <xf numFmtId="0" fontId="15" fillId="5" borderId="43" xfId="0" applyFont="1" applyFill="1" applyBorder="1" applyAlignment="1">
      <alignment horizontal="center" vertical="center"/>
    </xf>
    <xf numFmtId="0" fontId="15" fillId="5" borderId="53" xfId="0" applyFont="1" applyFill="1" applyBorder="1" applyAlignment="1">
      <alignment horizontal="center" vertical="center"/>
    </xf>
    <xf numFmtId="0" fontId="55" fillId="5" borderId="40" xfId="0" applyFont="1" applyFill="1" applyBorder="1" applyAlignment="1">
      <alignment horizontal="center" vertical="center"/>
    </xf>
    <xf numFmtId="0" fontId="55" fillId="5" borderId="43" xfId="0" applyFont="1" applyFill="1" applyBorder="1" applyAlignment="1">
      <alignment horizontal="center" vertical="center"/>
    </xf>
    <xf numFmtId="0" fontId="10" fillId="8" borderId="8" xfId="0" applyFont="1" applyFill="1" applyBorder="1" applyAlignment="1" applyProtection="1">
      <alignment horizontal="center" vertical="center" wrapText="1"/>
    </xf>
    <xf numFmtId="0" fontId="0" fillId="3" borderId="0" xfId="0" applyFill="1"/>
    <xf numFmtId="0" fontId="17" fillId="3" borderId="0" xfId="1" applyFill="1" applyBorder="1" applyAlignment="1">
      <alignment horizontal="center" vertical="center"/>
    </xf>
    <xf numFmtId="0" fontId="47" fillId="3" borderId="0" xfId="1" applyFont="1" applyFill="1" applyBorder="1" applyAlignment="1">
      <alignment horizontal="center" vertical="center"/>
    </xf>
    <xf numFmtId="0" fontId="1" fillId="3" borderId="0" xfId="0" applyFont="1" applyFill="1" applyAlignment="1">
      <alignment horizontal="left" vertical="center"/>
    </xf>
    <xf numFmtId="0" fontId="16" fillId="3" borderId="0" xfId="0" applyFont="1" applyFill="1" applyBorder="1" applyAlignment="1">
      <alignment horizontal="center" vertical="center"/>
    </xf>
    <xf numFmtId="0" fontId="1" fillId="3" borderId="0" xfId="0" applyFont="1" applyFill="1" applyAlignment="1">
      <alignment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vertical="center" wrapText="1"/>
    </xf>
    <xf numFmtId="0" fontId="6" fillId="3" borderId="0" xfId="0" applyFont="1" applyFill="1" applyAlignment="1">
      <alignment horizontal="left" vertical="top"/>
    </xf>
    <xf numFmtId="0" fontId="1" fillId="3" borderId="0" xfId="0" applyFont="1" applyFill="1" applyAlignment="1">
      <alignment horizontal="right" vertical="center"/>
    </xf>
    <xf numFmtId="0" fontId="0" fillId="3" borderId="0" xfId="0" applyFill="1" applyBorder="1"/>
    <xf numFmtId="0" fontId="0" fillId="9" borderId="0" xfId="0" applyFill="1"/>
    <xf numFmtId="0" fontId="3" fillId="3" borderId="5" xfId="0" applyFont="1" applyFill="1" applyBorder="1" applyAlignment="1">
      <alignment horizontal="center" vertical="center"/>
    </xf>
    <xf numFmtId="0" fontId="10"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9" borderId="0" xfId="0" applyFill="1" applyProtection="1">
      <protection locked="0"/>
    </xf>
    <xf numFmtId="0" fontId="30" fillId="9" borderId="33" xfId="0" applyFont="1" applyFill="1" applyBorder="1" applyProtection="1"/>
    <xf numFmtId="0" fontId="26" fillId="9" borderId="34" xfId="0" applyFont="1" applyFill="1" applyBorder="1" applyAlignment="1" applyProtection="1">
      <alignment vertical="center"/>
      <protection locked="0"/>
    </xf>
    <xf numFmtId="165" fontId="8" fillId="9" borderId="0" xfId="0" applyNumberFormat="1" applyFont="1" applyFill="1" applyProtection="1">
      <protection locked="0"/>
    </xf>
    <xf numFmtId="0" fontId="8" fillId="9" borderId="0" xfId="0" applyFont="1" applyFill="1"/>
    <xf numFmtId="0" fontId="30" fillId="9" borderId="16" xfId="0" applyFont="1" applyFill="1" applyBorder="1" applyProtection="1"/>
    <xf numFmtId="0" fontId="26" fillId="9" borderId="30" xfId="0" applyFont="1" applyFill="1" applyBorder="1" applyAlignment="1" applyProtection="1">
      <alignment vertical="center"/>
      <protection locked="0"/>
    </xf>
    <xf numFmtId="0" fontId="8" fillId="9" borderId="0" xfId="0" applyFont="1" applyFill="1" applyAlignment="1">
      <alignment vertical="top"/>
    </xf>
    <xf numFmtId="0" fontId="23" fillId="9" borderId="35" xfId="0" applyFont="1" applyFill="1" applyBorder="1" applyProtection="1"/>
    <xf numFmtId="0" fontId="26" fillId="9" borderId="25" xfId="0" applyFont="1" applyFill="1" applyBorder="1" applyAlignment="1" applyProtection="1">
      <alignment vertical="center"/>
      <protection locked="0"/>
    </xf>
    <xf numFmtId="0" fontId="8" fillId="9" borderId="0" xfId="0" applyFont="1" applyFill="1" applyBorder="1"/>
    <xf numFmtId="0" fontId="31" fillId="9" borderId="0" xfId="0" applyFont="1" applyFill="1" applyBorder="1" applyAlignment="1">
      <alignment vertical="top"/>
    </xf>
    <xf numFmtId="0" fontId="24" fillId="9" borderId="31" xfId="0" applyFont="1" applyFill="1" applyBorder="1" applyAlignment="1" applyProtection="1">
      <alignment horizontal="center" vertical="center"/>
    </xf>
    <xf numFmtId="0" fontId="29" fillId="9" borderId="31" xfId="0" applyFont="1" applyFill="1" applyBorder="1" applyAlignment="1" applyProtection="1">
      <alignment vertical="center"/>
    </xf>
    <xf numFmtId="0" fontId="27" fillId="9" borderId="20" xfId="0" applyFont="1" applyFill="1" applyBorder="1" applyAlignment="1" applyProtection="1">
      <alignment vertical="center"/>
      <protection locked="0"/>
    </xf>
    <xf numFmtId="0" fontId="32" fillId="9" borderId="24" xfId="0" applyFont="1" applyFill="1" applyBorder="1" applyAlignment="1">
      <alignment vertical="top"/>
    </xf>
    <xf numFmtId="0" fontId="32" fillId="9" borderId="38" xfId="0" applyFont="1" applyFill="1" applyBorder="1" applyAlignment="1">
      <alignment vertical="top"/>
    </xf>
    <xf numFmtId="0" fontId="32" fillId="9" borderId="26" xfId="0" applyFont="1" applyFill="1" applyBorder="1" applyAlignment="1">
      <alignment vertical="top"/>
    </xf>
    <xf numFmtId="0" fontId="15" fillId="9" borderId="27" xfId="0" applyFont="1" applyFill="1" applyBorder="1" applyAlignment="1" applyProtection="1">
      <alignment vertical="center"/>
    </xf>
    <xf numFmtId="166" fontId="28" fillId="9" borderId="32" xfId="0" applyNumberFormat="1" applyFont="1" applyFill="1" applyBorder="1" applyAlignment="1" applyProtection="1">
      <alignment horizontal="center" vertical="center"/>
      <protection locked="0"/>
    </xf>
    <xf numFmtId="165" fontId="0" fillId="9" borderId="0" xfId="0" applyNumberFormat="1" applyFill="1" applyProtection="1">
      <protection locked="0"/>
    </xf>
    <xf numFmtId="0" fontId="15" fillId="9" borderId="36" xfId="0" applyFont="1" applyFill="1" applyBorder="1" applyAlignment="1" applyProtection="1">
      <alignment vertical="center"/>
    </xf>
    <xf numFmtId="166" fontId="28" fillId="9" borderId="30" xfId="0" applyNumberFormat="1" applyFont="1" applyFill="1" applyBorder="1" applyAlignment="1" applyProtection="1">
      <alignment horizontal="center" vertical="center"/>
      <protection locked="0"/>
    </xf>
    <xf numFmtId="0" fontId="15" fillId="9" borderId="27" xfId="0" applyFont="1" applyFill="1" applyBorder="1" applyAlignment="1" applyProtection="1">
      <alignment horizontal="left" vertical="center" wrapText="1"/>
    </xf>
    <xf numFmtId="0" fontId="0" fillId="9" borderId="27" xfId="0" applyFill="1" applyBorder="1" applyAlignment="1" applyProtection="1">
      <alignment horizontal="center"/>
      <protection locked="0"/>
    </xf>
    <xf numFmtId="0" fontId="15" fillId="9" borderId="28" xfId="0" applyFont="1" applyFill="1" applyBorder="1" applyAlignment="1" applyProtection="1">
      <alignment horizontal="left" vertical="center" wrapText="1"/>
    </xf>
    <xf numFmtId="0" fontId="0" fillId="9" borderId="28" xfId="0" applyFill="1" applyBorder="1" applyAlignment="1" applyProtection="1">
      <alignment horizontal="center"/>
      <protection locked="0"/>
    </xf>
    <xf numFmtId="0" fontId="15" fillId="9" borderId="29" xfId="0" applyFont="1" applyFill="1" applyBorder="1" applyAlignment="1" applyProtection="1">
      <alignment horizontal="left" vertical="center" wrapText="1"/>
    </xf>
    <xf numFmtId="0" fontId="0" fillId="9" borderId="29" xfId="0" applyFill="1" applyBorder="1" applyAlignment="1" applyProtection="1">
      <alignment horizontal="center"/>
      <protection locked="0"/>
    </xf>
    <xf numFmtId="0" fontId="24" fillId="9" borderId="24" xfId="0" applyFont="1" applyFill="1" applyBorder="1" applyAlignment="1" applyProtection="1">
      <alignment horizontal="center" vertical="center"/>
    </xf>
    <xf numFmtId="0" fontId="29" fillId="9" borderId="37" xfId="0" applyFont="1" applyFill="1" applyBorder="1" applyAlignment="1" applyProtection="1">
      <alignment vertical="center"/>
    </xf>
    <xf numFmtId="0" fontId="27" fillId="9" borderId="37" xfId="0" applyFont="1" applyFill="1" applyBorder="1" applyAlignment="1" applyProtection="1">
      <alignment vertical="center"/>
      <protection locked="0"/>
    </xf>
    <xf numFmtId="0" fontId="29" fillId="9" borderId="20" xfId="0" applyFont="1" applyFill="1" applyBorder="1" applyAlignment="1" applyProtection="1">
      <alignment horizontal="left" vertical="center" wrapText="1"/>
    </xf>
    <xf numFmtId="4" fontId="15" fillId="9" borderId="20" xfId="0" applyNumberFormat="1" applyFont="1" applyFill="1" applyBorder="1" applyAlignment="1" applyProtection="1">
      <alignment horizontal="center" vertical="center"/>
      <protection hidden="1"/>
    </xf>
    <xf numFmtId="0" fontId="29" fillId="9" borderId="20" xfId="0" applyFont="1" applyFill="1" applyBorder="1" applyAlignment="1" applyProtection="1">
      <alignment vertical="center"/>
    </xf>
    <xf numFmtId="10" fontId="29" fillId="9" borderId="20" xfId="0" applyNumberFormat="1" applyFont="1" applyFill="1" applyBorder="1" applyAlignment="1" applyProtection="1">
      <alignment horizontal="center" vertical="center"/>
      <protection locked="0"/>
    </xf>
    <xf numFmtId="0" fontId="34" fillId="9" borderId="0" xfId="0" applyFont="1" applyFill="1"/>
    <xf numFmtId="0" fontId="6" fillId="3" borderId="8"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8" fillId="3" borderId="8" xfId="0" applyFont="1" applyFill="1" applyBorder="1" applyAlignment="1" applyProtection="1">
      <alignment vertical="center"/>
    </xf>
    <xf numFmtId="0" fontId="0" fillId="3" borderId="0" xfId="0" applyFill="1" applyProtection="1"/>
    <xf numFmtId="0" fontId="6" fillId="3" borderId="0" xfId="0" applyFont="1" applyFill="1" applyAlignment="1" applyProtection="1">
      <alignment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2" fillId="3" borderId="4"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0" fillId="10" borderId="8" xfId="0" applyFont="1" applyFill="1" applyBorder="1" applyAlignment="1" applyProtection="1">
      <alignment horizontal="center" vertical="center" wrapText="1"/>
    </xf>
    <xf numFmtId="0" fontId="16" fillId="9" borderId="0" xfId="0" applyFont="1" applyFill="1" applyBorder="1" applyAlignment="1">
      <alignment vertical="center"/>
    </xf>
    <xf numFmtId="3" fontId="3" fillId="3" borderId="8" xfId="0" applyNumberFormat="1" applyFont="1" applyFill="1" applyBorder="1" applyAlignment="1">
      <alignment horizontal="center" vertical="center" wrapText="1"/>
    </xf>
    <xf numFmtId="0" fontId="0" fillId="3" borderId="0" xfId="0" applyFill="1" applyAlignment="1">
      <alignment vertical="top"/>
    </xf>
    <xf numFmtId="0" fontId="0" fillId="9" borderId="0" xfId="0" applyFont="1" applyFill="1"/>
    <xf numFmtId="0" fontId="16" fillId="3" borderId="0" xfId="0" applyFont="1" applyFill="1" applyBorder="1" applyAlignment="1">
      <alignment vertical="center"/>
    </xf>
    <xf numFmtId="0" fontId="0" fillId="3" borderId="0" xfId="0" applyFont="1" applyFill="1"/>
    <xf numFmtId="0" fontId="10" fillId="3" borderId="8" xfId="0" applyFont="1" applyFill="1" applyBorder="1" applyAlignment="1">
      <alignment horizontal="center" vertical="center"/>
    </xf>
    <xf numFmtId="0" fontId="47" fillId="3" borderId="0" xfId="1" applyFont="1" applyFill="1" applyBorder="1" applyAlignment="1">
      <alignment horizontal="right" vertical="center"/>
    </xf>
    <xf numFmtId="0" fontId="17" fillId="3" borderId="0" xfId="1" applyFill="1" applyBorder="1" applyAlignment="1">
      <alignment horizontal="right" vertical="center"/>
    </xf>
    <xf numFmtId="0" fontId="1" fillId="3" borderId="0" xfId="0" applyFont="1" applyFill="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4" fillId="3" borderId="0" xfId="0" applyFont="1" applyFill="1"/>
    <xf numFmtId="0" fontId="57" fillId="3" borderId="20" xfId="0" applyFont="1" applyFill="1" applyBorder="1" applyAlignment="1">
      <alignment horizontal="center" vertical="center" wrapText="1"/>
    </xf>
    <xf numFmtId="0" fontId="57" fillId="3" borderId="26" xfId="0" applyFont="1" applyFill="1" applyBorder="1" applyAlignment="1">
      <alignment horizontal="center" vertical="center" wrapText="1"/>
    </xf>
    <xf numFmtId="0" fontId="57" fillId="3" borderId="37" xfId="0" applyFont="1" applyFill="1" applyBorder="1" applyAlignment="1">
      <alignment horizontal="center" vertical="center" wrapText="1"/>
    </xf>
    <xf numFmtId="0" fontId="57" fillId="3" borderId="58" xfId="0" applyFont="1" applyFill="1" applyBorder="1" applyAlignment="1">
      <alignment horizontal="center" vertical="center" wrapText="1"/>
    </xf>
    <xf numFmtId="9" fontId="57" fillId="3" borderId="58" xfId="0" applyNumberFormat="1" applyFont="1" applyFill="1" applyBorder="1" applyAlignment="1">
      <alignment horizontal="center" vertical="center" wrapText="1"/>
    </xf>
    <xf numFmtId="0" fontId="45" fillId="3" borderId="58" xfId="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xf>
    <xf numFmtId="3" fontId="3"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0" fillId="4" borderId="51" xfId="1" applyFont="1" applyFill="1" applyBorder="1" applyAlignment="1">
      <alignment vertical="center"/>
    </xf>
    <xf numFmtId="0" fontId="46" fillId="6" borderId="59" xfId="1" applyFont="1" applyFill="1" applyBorder="1" applyAlignment="1">
      <alignment horizontal="center" vertical="center"/>
    </xf>
    <xf numFmtId="0" fontId="46" fillId="6" borderId="51" xfId="1" applyFont="1" applyFill="1" applyBorder="1" applyAlignment="1">
      <alignment horizontal="center" vertical="center"/>
    </xf>
    <xf numFmtId="0" fontId="46" fillId="4" borderId="47" xfId="1" applyFont="1" applyFill="1" applyBorder="1" applyAlignment="1">
      <alignment horizontal="center" vertical="center"/>
    </xf>
    <xf numFmtId="0" fontId="50" fillId="4" borderId="52" xfId="1" applyFont="1" applyFill="1" applyBorder="1" applyAlignment="1">
      <alignment horizontal="center" vertical="center"/>
    </xf>
    <xf numFmtId="0" fontId="46" fillId="4" borderId="48" xfId="1" applyFont="1" applyFill="1" applyBorder="1" applyAlignment="1">
      <alignment horizontal="center" vertical="center"/>
    </xf>
    <xf numFmtId="0" fontId="30" fillId="6" borderId="5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wrapText="1"/>
    </xf>
    <xf numFmtId="0" fontId="0" fillId="0" borderId="0" xfId="0" applyFill="1"/>
    <xf numFmtId="0" fontId="47" fillId="0" borderId="0" xfId="1"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9" borderId="0" xfId="0" applyFill="1" applyAlignment="1">
      <alignment horizontal="left"/>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16" fillId="0" borderId="0" xfId="0" applyFont="1" applyFill="1" applyBorder="1" applyAlignment="1">
      <alignment vertical="center"/>
    </xf>
    <xf numFmtId="0" fontId="0" fillId="0" borderId="0" xfId="0" applyFont="1" applyFill="1"/>
    <xf numFmtId="0" fontId="3" fillId="0" borderId="0" xfId="0" applyFont="1" applyFill="1" applyBorder="1" applyAlignment="1">
      <alignment vertical="center" wrapText="1"/>
    </xf>
    <xf numFmtId="0" fontId="35"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0" fontId="5" fillId="3" borderId="0" xfId="0" applyFont="1" applyFill="1" applyBorder="1" applyAlignment="1">
      <alignment horizontal="center" vertical="top" wrapText="1"/>
    </xf>
    <xf numFmtId="0" fontId="6" fillId="3" borderId="8" xfId="0" applyFont="1" applyFill="1" applyBorder="1" applyAlignment="1">
      <alignment vertical="center" wrapText="1"/>
    </xf>
    <xf numFmtId="0" fontId="23" fillId="9" borderId="0" xfId="0" applyFont="1" applyFill="1"/>
    <xf numFmtId="0" fontId="0" fillId="9" borderId="0" xfId="0" applyFill="1" applyAlignment="1">
      <alignment horizontal="center" vertical="center"/>
    </xf>
    <xf numFmtId="0" fontId="8"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applyAlignment="1">
      <alignment horizontal="center" vertical="center"/>
    </xf>
    <xf numFmtId="0" fontId="26" fillId="3" borderId="0" xfId="0" applyFont="1" applyFill="1" applyAlignment="1">
      <alignment horizontal="left" vertical="center"/>
    </xf>
    <xf numFmtId="0" fontId="26" fillId="3" borderId="0" xfId="0" applyFont="1" applyFill="1" applyAlignment="1">
      <alignment vertical="center"/>
    </xf>
    <xf numFmtId="0" fontId="23" fillId="3" borderId="0" xfId="0" applyFont="1" applyFill="1"/>
    <xf numFmtId="0" fontId="26" fillId="3" borderId="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35" fillId="3" borderId="1" xfId="0" applyFont="1" applyFill="1" applyBorder="1" applyAlignment="1">
      <alignment horizontal="center" vertical="center"/>
    </xf>
    <xf numFmtId="0" fontId="10" fillId="3" borderId="5"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5" fillId="3" borderId="1" xfId="0" quotePrefix="1" applyFont="1" applyFill="1" applyBorder="1" applyAlignment="1">
      <alignment horizontal="center" vertical="center" wrapText="1"/>
    </xf>
    <xf numFmtId="0" fontId="10" fillId="3" borderId="1" xfId="0" applyFont="1" applyFill="1" applyBorder="1" applyAlignment="1">
      <alignment vertical="center" wrapText="1"/>
    </xf>
    <xf numFmtId="0" fontId="35" fillId="3" borderId="5" xfId="0" applyFont="1" applyFill="1" applyBorder="1" applyAlignment="1">
      <alignment horizontal="center" vertical="center" wrapText="1"/>
    </xf>
    <xf numFmtId="0" fontId="35" fillId="3" borderId="12" xfId="0" applyFont="1" applyFill="1" applyBorder="1" applyAlignment="1">
      <alignment vertical="center" wrapText="1"/>
    </xf>
    <xf numFmtId="0" fontId="35" fillId="3" borderId="8" xfId="0" applyFont="1" applyFill="1" applyBorder="1" applyAlignment="1">
      <alignment horizontal="center" vertical="center"/>
    </xf>
    <xf numFmtId="0" fontId="0" fillId="3" borderId="0" xfId="0" applyFill="1" applyAlignment="1">
      <alignment horizontal="center" vertical="center"/>
    </xf>
    <xf numFmtId="0" fontId="3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0" xfId="0" applyFont="1" applyFill="1" applyAlignment="1">
      <alignment vertical="center"/>
    </xf>
    <xf numFmtId="0" fontId="8" fillId="3" borderId="0" xfId="0" applyFont="1" applyFill="1" applyAlignment="1">
      <alignment horizontal="left"/>
    </xf>
    <xf numFmtId="0" fontId="0" fillId="9" borderId="0" xfId="0" applyFill="1" applyAlignment="1">
      <alignment horizontal="center"/>
    </xf>
    <xf numFmtId="1" fontId="0" fillId="9" borderId="0" xfId="0" applyNumberFormat="1" applyFill="1"/>
    <xf numFmtId="0" fontId="0" fillId="9" borderId="0" xfId="0" applyFill="1" applyBorder="1"/>
    <xf numFmtId="0" fontId="3" fillId="3" borderId="2" xfId="0" applyFont="1" applyFill="1" applyBorder="1" applyAlignment="1">
      <alignment horizontal="center" vertical="top" wrapText="1"/>
    </xf>
    <xf numFmtId="0" fontId="5" fillId="9" borderId="0" xfId="0" applyFont="1" applyFill="1" applyBorder="1" applyAlignment="1">
      <alignment vertical="center" wrapText="1"/>
    </xf>
    <xf numFmtId="0" fontId="6" fillId="9" borderId="0" xfId="0" applyFont="1" applyFill="1"/>
    <xf numFmtId="0" fontId="17" fillId="3" borderId="0" xfId="1" applyFill="1" applyBorder="1" applyAlignment="1">
      <alignment vertical="center"/>
    </xf>
    <xf numFmtId="0" fontId="11" fillId="3" borderId="0" xfId="0" applyFont="1" applyFill="1" applyBorder="1" applyAlignment="1">
      <alignment vertical="center" wrapText="1"/>
    </xf>
    <xf numFmtId="0" fontId="12" fillId="3" borderId="1" xfId="0" applyFont="1" applyFill="1" applyBorder="1" applyAlignment="1">
      <alignment horizontal="center" vertical="center" wrapText="1"/>
    </xf>
    <xf numFmtId="0" fontId="11" fillId="3" borderId="12" xfId="0" applyFont="1" applyFill="1" applyBorder="1" applyAlignment="1">
      <alignment vertical="top" wrapText="1"/>
    </xf>
    <xf numFmtId="0" fontId="11" fillId="3" borderId="7" xfId="0" applyFont="1" applyFill="1" applyBorder="1" applyAlignment="1">
      <alignment vertical="top" wrapText="1"/>
    </xf>
    <xf numFmtId="0" fontId="12"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1" fillId="3" borderId="13" xfId="0" applyFont="1" applyFill="1" applyBorder="1" applyAlignment="1">
      <alignment vertical="top" wrapText="1"/>
    </xf>
    <xf numFmtId="0" fontId="11" fillId="3" borderId="8" xfId="0" applyFont="1" applyFill="1" applyBorder="1" applyAlignment="1">
      <alignment vertical="top" wrapText="1"/>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8" fillId="3" borderId="0" xfId="0" applyFont="1" applyFill="1" applyAlignment="1">
      <alignment horizontal="left" vertical="center"/>
    </xf>
    <xf numFmtId="0" fontId="11" fillId="3" borderId="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6" fillId="3" borderId="0" xfId="0" applyFont="1" applyFill="1"/>
    <xf numFmtId="0" fontId="6" fillId="3" borderId="17" xfId="0" applyFont="1" applyFill="1" applyBorder="1" applyAlignment="1">
      <alignment horizontal="center" vertical="center"/>
    </xf>
    <xf numFmtId="0" fontId="6" fillId="3" borderId="17" xfId="0" applyFont="1" applyFill="1" applyBorder="1" applyAlignment="1">
      <alignment horizontal="left" vertical="center" wrapText="1"/>
    </xf>
    <xf numFmtId="164" fontId="6" fillId="3" borderId="17" xfId="0" applyNumberFormat="1" applyFont="1" applyFill="1" applyBorder="1" applyAlignment="1">
      <alignment horizontal="center" vertical="center"/>
    </xf>
    <xf numFmtId="4" fontId="6" fillId="3" borderId="18" xfId="0" quotePrefix="1"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8" xfId="0" applyFont="1" applyFill="1" applyBorder="1" applyAlignment="1">
      <alignment horizontal="left" vertical="center" wrapText="1"/>
    </xf>
    <xf numFmtId="164" fontId="6" fillId="3" borderId="18"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6" fillId="3" borderId="19" xfId="0" applyFont="1" applyFill="1" applyBorder="1" applyAlignment="1">
      <alignment horizontal="left" vertical="center" wrapText="1"/>
    </xf>
    <xf numFmtId="4" fontId="6" fillId="2" borderId="54" xfId="0" applyNumberFormat="1" applyFont="1" applyFill="1" applyBorder="1" applyAlignment="1">
      <alignment horizontal="center" vertical="center"/>
    </xf>
    <xf numFmtId="4" fontId="6" fillId="2" borderId="5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3" borderId="1" xfId="0" applyFill="1" applyBorder="1" applyAlignment="1">
      <alignment horizontal="center" vertical="center"/>
    </xf>
    <xf numFmtId="0" fontId="35" fillId="3" borderId="5" xfId="0" applyFont="1" applyFill="1" applyBorder="1" applyAlignment="1">
      <alignment horizontal="center" vertical="center"/>
    </xf>
    <xf numFmtId="0" fontId="0" fillId="9" borderId="0" xfId="0" applyFill="1" applyAlignment="1">
      <alignment horizontal="left"/>
    </xf>
    <xf numFmtId="0" fontId="58" fillId="6" borderId="0" xfId="1" applyFont="1" applyFill="1" applyAlignment="1">
      <alignment horizontal="center"/>
    </xf>
    <xf numFmtId="0" fontId="58" fillId="6" borderId="0" xfId="1" applyFont="1" applyFill="1"/>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5" xfId="0"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67" fontId="3" fillId="3" borderId="4" xfId="0" applyNumberFormat="1" applyFont="1" applyFill="1" applyBorder="1" applyAlignment="1">
      <alignment horizontal="center" vertical="center" wrapText="1"/>
    </xf>
    <xf numFmtId="0" fontId="3" fillId="3" borderId="7" xfId="0" applyFont="1" applyFill="1" applyBorder="1" applyAlignment="1">
      <alignment vertical="center" wrapText="1"/>
    </xf>
    <xf numFmtId="0" fontId="50" fillId="4" borderId="60" xfId="1" applyFont="1" applyFill="1" applyBorder="1" applyAlignment="1">
      <alignment vertical="center"/>
    </xf>
    <xf numFmtId="0" fontId="3" fillId="0" borderId="5" xfId="0" applyFont="1" applyFill="1" applyBorder="1" applyAlignment="1">
      <alignment horizontal="center" vertical="center" wrapText="1"/>
    </xf>
    <xf numFmtId="0" fontId="59" fillId="3" borderId="0" xfId="0" applyFont="1" applyFill="1"/>
    <xf numFmtId="0" fontId="59" fillId="9" borderId="0" xfId="0" applyFont="1" applyFill="1"/>
    <xf numFmtId="0" fontId="3"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9" xfId="0" applyFont="1" applyFill="1" applyBorder="1" applyAlignment="1">
      <alignment vertical="center" wrapText="1"/>
    </xf>
    <xf numFmtId="0" fontId="38" fillId="3" borderId="18" xfId="0" applyFont="1" applyFill="1" applyBorder="1" applyAlignment="1">
      <alignment horizontal="left" vertical="center"/>
    </xf>
    <xf numFmtId="0" fontId="3" fillId="3" borderId="18" xfId="0" applyFont="1" applyFill="1" applyBorder="1" applyAlignment="1">
      <alignment horizontal="center" vertical="center" wrapText="1"/>
    </xf>
    <xf numFmtId="0" fontId="3" fillId="3" borderId="19"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8" fillId="3" borderId="18" xfId="0" applyFont="1" applyFill="1" applyBorder="1" applyAlignment="1">
      <alignment horizontal="left" vertical="center" wrapText="1"/>
    </xf>
    <xf numFmtId="0" fontId="45" fillId="4" borderId="51" xfId="1" applyFont="1" applyFill="1" applyBorder="1" applyAlignment="1">
      <alignment vertical="center"/>
    </xf>
    <xf numFmtId="0" fontId="3" fillId="0" borderId="3" xfId="0" applyFont="1" applyFill="1" applyBorder="1" applyAlignment="1">
      <alignment horizontal="center" vertical="center" wrapText="1"/>
    </xf>
    <xf numFmtId="0" fontId="35" fillId="2" borderId="1" xfId="0" applyFont="1" applyFill="1" applyBorder="1" applyAlignment="1">
      <alignment horizontal="center" vertical="center"/>
    </xf>
    <xf numFmtId="0" fontId="3" fillId="0" borderId="18" xfId="0"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8" fillId="0" borderId="18" xfId="0" applyNumberFormat="1" applyFont="1" applyFill="1" applyBorder="1" applyAlignment="1">
      <alignment horizontal="center" vertical="center" wrapText="1"/>
    </xf>
    <xf numFmtId="0" fontId="38" fillId="0" borderId="18"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4" xfId="0" applyFont="1" applyFill="1" applyBorder="1" applyAlignment="1">
      <alignment horizontal="center" vertical="center"/>
    </xf>
    <xf numFmtId="0" fontId="35" fillId="3" borderId="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62" xfId="0" applyFont="1" applyFill="1" applyBorder="1" applyAlignment="1">
      <alignment horizontal="center" vertical="center" wrapText="1"/>
    </xf>
    <xf numFmtId="0" fontId="3" fillId="2" borderId="18" xfId="0" applyFont="1" applyFill="1" applyBorder="1" applyAlignment="1">
      <alignment horizontal="center" vertical="center" wrapText="1"/>
    </xf>
    <xf numFmtId="4" fontId="6" fillId="3" borderId="17" xfId="0" applyNumberFormat="1" applyFont="1" applyFill="1" applyBorder="1" applyAlignment="1">
      <alignment horizontal="center" vertical="center"/>
    </xf>
    <xf numFmtId="4" fontId="6" fillId="3" borderId="41" xfId="0" applyNumberFormat="1" applyFont="1" applyFill="1" applyBorder="1" applyAlignment="1">
      <alignment horizontal="center" vertical="center"/>
    </xf>
    <xf numFmtId="4" fontId="6" fillId="3" borderId="56" xfId="0" applyNumberFormat="1" applyFont="1" applyFill="1" applyBorder="1" applyAlignment="1">
      <alignment horizontal="center" vertical="center"/>
    </xf>
    <xf numFmtId="4" fontId="6" fillId="3" borderId="18" xfId="0" applyNumberFormat="1" applyFont="1" applyFill="1" applyBorder="1" applyAlignment="1">
      <alignment horizontal="center" vertical="center"/>
    </xf>
    <xf numFmtId="4" fontId="6" fillId="3" borderId="42" xfId="0" applyNumberFormat="1" applyFont="1" applyFill="1" applyBorder="1" applyAlignment="1">
      <alignment horizontal="center" vertical="center"/>
    </xf>
    <xf numFmtId="4" fontId="6" fillId="3" borderId="57" xfId="0" applyNumberFormat="1"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1" fillId="3" borderId="0" xfId="0" applyFont="1" applyFill="1" applyAlignment="1">
      <alignment horizontal="center" vertical="center"/>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4" fontId="6" fillId="2" borderId="17" xfId="0" applyNumberFormat="1"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8" xfId="0" applyFont="1" applyFill="1" applyBorder="1" applyAlignment="1">
      <alignment horizontal="center" vertical="center" wrapText="1"/>
    </xf>
    <xf numFmtId="0" fontId="7" fillId="6" borderId="5" xfId="0" applyFont="1" applyFill="1" applyBorder="1" applyAlignment="1">
      <alignment vertical="center" wrapText="1"/>
    </xf>
    <xf numFmtId="0" fontId="7" fillId="6"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7" fillId="6" borderId="5" xfId="0" applyFont="1" applyFill="1" applyBorder="1" applyAlignment="1">
      <alignment horizontal="left" vertical="center" wrapText="1"/>
    </xf>
    <xf numFmtId="0" fontId="65" fillId="6" borderId="8" xfId="1" applyFont="1" applyFill="1" applyBorder="1" applyAlignment="1">
      <alignment horizontal="center" vertical="center" wrapText="1"/>
    </xf>
    <xf numFmtId="0" fontId="64" fillId="3" borderId="8"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vertical="center" wrapText="1"/>
    </xf>
    <xf numFmtId="0" fontId="65" fillId="3" borderId="0" xfId="1" applyFont="1" applyFill="1" applyBorder="1" applyAlignment="1">
      <alignment horizontal="center" vertical="center" wrapText="1"/>
    </xf>
    <xf numFmtId="0" fontId="65" fillId="3" borderId="8" xfId="1" applyFont="1" applyFill="1" applyBorder="1" applyAlignment="1">
      <alignment horizontal="center" vertical="center" wrapText="1"/>
    </xf>
    <xf numFmtId="0" fontId="45" fillId="4" borderId="51" xfId="1" applyFont="1" applyFill="1" applyBorder="1" applyAlignment="1">
      <alignment horizontal="center" vertical="center" wrapText="1"/>
    </xf>
    <xf numFmtId="0" fontId="17" fillId="4" borderId="51" xfId="1" applyFill="1" applyBorder="1" applyAlignment="1">
      <alignment horizontal="center" vertical="center"/>
    </xf>
    <xf numFmtId="0" fontId="45" fillId="4" borderId="59"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5" fillId="4" borderId="59" xfId="1" applyFont="1" applyFill="1" applyBorder="1" applyAlignment="1">
      <alignment horizontal="left" vertical="center"/>
    </xf>
    <xf numFmtId="0" fontId="53" fillId="0" borderId="44" xfId="0" applyFont="1" applyBorder="1" applyAlignment="1">
      <alignment horizontal="center" vertical="center"/>
    </xf>
    <xf numFmtId="0" fontId="53" fillId="0" borderId="50" xfId="0" applyFont="1" applyBorder="1" applyAlignment="1">
      <alignment horizontal="center" vertical="center"/>
    </xf>
    <xf numFmtId="0" fontId="53" fillId="0" borderId="39" xfId="0" applyFont="1" applyBorder="1" applyAlignment="1">
      <alignment horizontal="center" vertical="center"/>
    </xf>
    <xf numFmtId="0" fontId="53" fillId="0" borderId="46" xfId="0" applyFont="1" applyBorder="1" applyAlignment="1">
      <alignment horizontal="center" vertical="center"/>
    </xf>
    <xf numFmtId="0" fontId="52" fillId="4" borderId="0" xfId="0" applyFont="1" applyFill="1" applyBorder="1" applyAlignment="1">
      <alignment horizontal="center"/>
    </xf>
    <xf numFmtId="0" fontId="48" fillId="4" borderId="39" xfId="1" applyFont="1" applyFill="1" applyBorder="1" applyAlignment="1">
      <alignment horizontal="center" vertical="center"/>
    </xf>
    <xf numFmtId="0" fontId="53" fillId="0" borderId="44" xfId="0" applyFont="1" applyBorder="1" applyAlignment="1">
      <alignment horizontal="left" vertical="center"/>
    </xf>
    <xf numFmtId="0" fontId="53" fillId="0" borderId="45" xfId="0" applyFont="1" applyBorder="1" applyAlignment="1">
      <alignment horizontal="left" vertical="center"/>
    </xf>
    <xf numFmtId="0" fontId="53" fillId="0" borderId="50" xfId="0" applyFont="1" applyBorder="1" applyAlignment="1">
      <alignment horizontal="left" vertical="center"/>
    </xf>
    <xf numFmtId="0" fontId="53" fillId="0" borderId="39" xfId="0" applyFont="1" applyBorder="1" applyAlignment="1">
      <alignment horizontal="left" vertical="center"/>
    </xf>
    <xf numFmtId="0" fontId="53" fillId="0" borderId="0" xfId="0" applyFont="1" applyBorder="1" applyAlignment="1">
      <alignment horizontal="left" vertical="center"/>
    </xf>
    <xf numFmtId="0" fontId="53" fillId="0" borderId="46" xfId="0" applyFont="1" applyBorder="1" applyAlignment="1">
      <alignment horizontal="left" vertical="center"/>
    </xf>
    <xf numFmtId="0" fontId="54" fillId="7" borderId="47" xfId="0" applyFont="1" applyFill="1" applyBorder="1" applyAlignment="1">
      <alignment horizontal="left" vertical="center"/>
    </xf>
    <xf numFmtId="0" fontId="54" fillId="7" borderId="48" xfId="0" applyFont="1" applyFill="1" applyBorder="1" applyAlignment="1">
      <alignment horizontal="left" vertical="center"/>
    </xf>
    <xf numFmtId="0" fontId="54" fillId="7" borderId="49" xfId="0" applyFont="1" applyFill="1" applyBorder="1" applyAlignment="1">
      <alignment horizontal="lef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0" fillId="9" borderId="0" xfId="0" applyFill="1" applyAlignment="1">
      <alignment horizontal="left" vertical="top" wrapText="1"/>
    </xf>
    <xf numFmtId="0" fontId="0" fillId="9" borderId="0" xfId="0" applyFill="1" applyAlignment="1">
      <alignment horizontal="left" vertical="top"/>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6" fillId="3" borderId="0" xfId="0" applyFont="1" applyFill="1" applyAlignment="1">
      <alignment horizontal="left" vertical="top"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6" fillId="3" borderId="0" xfId="0" applyFont="1" applyFill="1" applyAlignment="1">
      <alignment horizontal="left" vertical="top"/>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3" fillId="3" borderId="0" xfId="0" applyFont="1" applyFill="1" applyAlignment="1">
      <alignment horizontal="left" vertical="top" wrapText="1"/>
    </xf>
    <xf numFmtId="0" fontId="59" fillId="3" borderId="0" xfId="0" applyFont="1" applyFill="1" applyAlignment="1">
      <alignment horizontal="left" vertical="top"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6" fillId="3" borderId="3"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59" fillId="3"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0" xfId="0" applyFont="1" applyFill="1" applyAlignment="1">
      <alignment horizontal="left" vertical="top" wrapText="1"/>
    </xf>
    <xf numFmtId="0" fontId="3"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3" borderId="0" xfId="0" applyFill="1" applyAlignment="1">
      <alignment horizontal="left" vertical="top" wrapText="1"/>
    </xf>
    <xf numFmtId="0" fontId="0" fillId="3" borderId="0" xfId="0" applyFont="1" applyFill="1" applyAlignment="1">
      <alignment horizontal="left" vertical="top" wrapText="1"/>
    </xf>
    <xf numFmtId="0" fontId="23" fillId="3" borderId="0" xfId="0" applyFont="1" applyFill="1" applyAlignment="1">
      <alignment horizontal="left" vertical="top"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3" borderId="67"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8" fillId="3" borderId="18" xfId="0" applyFont="1" applyFill="1" applyBorder="1" applyAlignment="1">
      <alignment horizontal="left" vertical="center" wrapText="1"/>
    </xf>
    <xf numFmtId="0" fontId="3" fillId="2" borderId="55"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2" xfId="0" quotePrefix="1" applyFont="1" applyFill="1" applyBorder="1" applyAlignment="1">
      <alignment horizontal="center" vertical="center" wrapText="1"/>
    </xf>
    <xf numFmtId="0" fontId="3" fillId="3" borderId="4" xfId="0" quotePrefix="1"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8" fillId="9" borderId="0" xfId="0" applyFont="1" applyFill="1" applyAlignment="1">
      <alignment horizontal="left" vertical="center" wrapText="1"/>
    </xf>
    <xf numFmtId="0" fontId="32" fillId="9" borderId="24" xfId="0" applyFont="1" applyFill="1" applyBorder="1" applyAlignment="1">
      <alignment horizontal="center" vertical="top"/>
    </xf>
    <xf numFmtId="0" fontId="32" fillId="9" borderId="38" xfId="0" applyFont="1" applyFill="1" applyBorder="1" applyAlignment="1">
      <alignment horizontal="center" vertical="top"/>
    </xf>
    <xf numFmtId="0" fontId="32" fillId="9" borderId="26" xfId="0" applyFont="1" applyFill="1" applyBorder="1" applyAlignment="1">
      <alignment horizontal="center" vertical="top"/>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0" fillId="9" borderId="0" xfId="0" applyFill="1" applyAlignment="1">
      <alignment horizontal="left" wrapText="1"/>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6" fillId="8" borderId="14"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9" borderId="0" xfId="0" applyFill="1" applyAlignment="1">
      <alignment horizontal="left"/>
    </xf>
    <xf numFmtId="0" fontId="1" fillId="8" borderId="14"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0" borderId="15" xfId="0"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25" fillId="9" borderId="0" xfId="0" applyFont="1" applyFill="1" applyAlignment="1">
      <alignment horizontal="center"/>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 fillId="3" borderId="1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4" fillId="9" borderId="21" xfId="0" applyFont="1" applyFill="1" applyBorder="1" applyAlignment="1" applyProtection="1">
      <alignment horizontal="center" vertical="center"/>
    </xf>
    <xf numFmtId="0" fontId="24" fillId="9" borderId="22"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0" fillId="9" borderId="0" xfId="0" applyFill="1" applyAlignment="1">
      <alignment horizontal="left" vertical="center" wrapText="1"/>
    </xf>
    <xf numFmtId="0" fontId="8" fillId="9" borderId="0" xfId="0" applyFont="1" applyFill="1" applyAlignment="1">
      <alignment horizontal="left" vertical="center"/>
    </xf>
    <xf numFmtId="0" fontId="8" fillId="9" borderId="0" xfId="0" applyFont="1" applyFill="1" applyAlignment="1">
      <alignment horizontal="left" vertical="top" wrapText="1"/>
    </xf>
    <xf numFmtId="0" fontId="6" fillId="0" borderId="0" xfId="0" applyFont="1" applyFill="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4" fontId="35" fillId="3" borderId="14" xfId="0" applyNumberFormat="1" applyFont="1" applyFill="1" applyBorder="1" applyAlignment="1">
      <alignment horizontal="center" vertical="center" wrapText="1"/>
    </xf>
    <xf numFmtId="4" fontId="35" fillId="3" borderId="15" xfId="0" applyNumberFormat="1" applyFont="1" applyFill="1" applyBorder="1" applyAlignment="1">
      <alignment horizontal="center" vertical="center" wrapText="1"/>
    </xf>
    <xf numFmtId="4" fontId="35" fillId="3" borderId="5" xfId="0" applyNumberFormat="1" applyFont="1" applyFill="1" applyBorder="1" applyAlignment="1">
      <alignment horizontal="center" vertical="center" wrapText="1"/>
    </xf>
    <xf numFmtId="0" fontId="26" fillId="0" borderId="0" xfId="0" applyFont="1" applyFill="1" applyAlignment="1">
      <alignment horizontal="left" vertical="top"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35" fillId="3" borderId="0" xfId="0" applyFont="1" applyFill="1" applyBorder="1" applyAlignment="1">
      <alignment horizontal="left" vertical="center" wrapText="1"/>
    </xf>
    <xf numFmtId="0" fontId="35" fillId="0" borderId="0" xfId="0" applyFont="1" applyFill="1" applyAlignment="1">
      <alignment horizontal="left" vertical="top" wrapText="1"/>
    </xf>
    <xf numFmtId="4" fontId="3" fillId="3" borderId="14"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5"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E$7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E$8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E$86" lockText="1" noThreeD="1"/>
</file>

<file path=xl/ctrlProps/ctrlProp7.xml><?xml version="1.0" encoding="utf-8"?>
<formControlPr xmlns="http://schemas.microsoft.com/office/spreadsheetml/2009/9/main" objectType="Radio" checked="Checked" firstButton="1" fmlaLink="$E$7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2781889</xdr:colOff>
      <xdr:row>1</xdr:row>
      <xdr:rowOff>145677</xdr:rowOff>
    </xdr:from>
    <xdr:to>
      <xdr:col>4</xdr:col>
      <xdr:colOff>287951</xdr:colOff>
      <xdr:row>3</xdr:row>
      <xdr:rowOff>317889</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330" y="313765"/>
          <a:ext cx="2728003" cy="485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xdr:colOff>
      <xdr:row>47</xdr:row>
      <xdr:rowOff>224791</xdr:rowOff>
    </xdr:from>
    <xdr:to>
      <xdr:col>6</xdr:col>
      <xdr:colOff>226598</xdr:colOff>
      <xdr:row>61</xdr:row>
      <xdr:rowOff>76200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767715" y="11304271"/>
          <a:ext cx="4343303" cy="3821429"/>
        </a:xfrm>
        <a:prstGeom prst="rect">
          <a:avLst/>
        </a:prstGeom>
        <a:solidFill>
          <a:schemeClr val="bg1">
            <a:lumMod val="75000"/>
          </a:schemeClr>
        </a:solidFill>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78</xdr:row>
          <xdr:rowOff>57150</xdr:rowOff>
        </xdr:from>
        <xdr:to>
          <xdr:col>4</xdr:col>
          <xdr:colOff>161925</xdr:colOff>
          <xdr:row>78</xdr:row>
          <xdr:rowOff>266700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81</xdr:row>
          <xdr:rowOff>95250</xdr:rowOff>
        </xdr:from>
        <xdr:to>
          <xdr:col>4</xdr:col>
          <xdr:colOff>152400</xdr:colOff>
          <xdr:row>81</xdr:row>
          <xdr:rowOff>304800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82</xdr:row>
          <xdr:rowOff>95250</xdr:rowOff>
        </xdr:from>
        <xdr:to>
          <xdr:col>4</xdr:col>
          <xdr:colOff>152400</xdr:colOff>
          <xdr:row>82</xdr:row>
          <xdr:rowOff>304800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83</xdr:row>
          <xdr:rowOff>95250</xdr:rowOff>
        </xdr:from>
        <xdr:to>
          <xdr:col>4</xdr:col>
          <xdr:colOff>152400</xdr:colOff>
          <xdr:row>83</xdr:row>
          <xdr:rowOff>304800</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95250</xdr:rowOff>
        </xdr:from>
        <xdr:to>
          <xdr:col>4</xdr:col>
          <xdr:colOff>152400</xdr:colOff>
          <xdr:row>84</xdr:row>
          <xdr:rowOff>304800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85</xdr:row>
          <xdr:rowOff>85725</xdr:rowOff>
        </xdr:from>
        <xdr:to>
          <xdr:col>4</xdr:col>
          <xdr:colOff>161925</xdr:colOff>
          <xdr:row>85</xdr:row>
          <xdr:rowOff>285750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73</xdr:row>
          <xdr:rowOff>0</xdr:rowOff>
        </xdr:from>
        <xdr:to>
          <xdr:col>3</xdr:col>
          <xdr:colOff>523875</xdr:colOff>
          <xdr:row>74</xdr:row>
          <xdr:rowOff>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74</xdr:row>
          <xdr:rowOff>0</xdr:rowOff>
        </xdr:from>
        <xdr:to>
          <xdr:col>3</xdr:col>
          <xdr:colOff>523875</xdr:colOff>
          <xdr:row>75</xdr:row>
          <xdr:rowOff>9525</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75</xdr:row>
          <xdr:rowOff>0</xdr:rowOff>
        </xdr:from>
        <xdr:to>
          <xdr:col>3</xdr:col>
          <xdr:colOff>523875</xdr:colOff>
          <xdr:row>76</xdr:row>
          <xdr:rowOff>9525</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76</xdr:row>
          <xdr:rowOff>0</xdr:rowOff>
        </xdr:from>
        <xdr:to>
          <xdr:col>3</xdr:col>
          <xdr:colOff>523875</xdr:colOff>
          <xdr:row>77</xdr:row>
          <xdr:rowOff>9525</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77</xdr:row>
          <xdr:rowOff>0</xdr:rowOff>
        </xdr:from>
        <xdr:to>
          <xdr:col>3</xdr:col>
          <xdr:colOff>523875</xdr:colOff>
          <xdr:row>77</xdr:row>
          <xdr:rowOff>180975</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180975</xdr:rowOff>
        </xdr:from>
        <xdr:to>
          <xdr:col>4</xdr:col>
          <xdr:colOff>0</xdr:colOff>
          <xdr:row>77</xdr:row>
          <xdr:rowOff>180975</xdr:rowOff>
        </xdr:to>
        <xdr:sp macro="" textlink="">
          <xdr:nvSpPr>
            <xdr:cNvPr id="2093" name="Group Box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0</xdr:colOff>
          <xdr:row>85</xdr:row>
          <xdr:rowOff>0</xdr:rowOff>
        </xdr:to>
        <xdr:sp macro="" textlink="">
          <xdr:nvSpPr>
            <xdr:cNvPr id="2094" name="Group Box 46" hidden="1">
              <a:extLst>
                <a:ext uri="{63B3BB69-23CF-44E3-9099-C40C66FF867C}">
                  <a14:compatExt spid="_x0000_s2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showGridLines="0" tabSelected="1" zoomScale="85" zoomScaleNormal="85" zoomScaleSheetLayoutView="85" workbookViewId="0"/>
  </sheetViews>
  <sheetFormatPr defaultColWidth="8.85546875" defaultRowHeight="12.75" x14ac:dyDescent="0.2"/>
  <cols>
    <col min="1" max="1" width="2" style="2" customWidth="1"/>
    <col min="2" max="2" width="72.85546875" style="2" customWidth="1"/>
    <col min="3" max="3" width="6.28515625" style="2" customWidth="1"/>
    <col min="4" max="4" width="78.28515625" style="2" customWidth="1"/>
    <col min="5" max="5" width="6.28515625" style="2" customWidth="1"/>
    <col min="6" max="6" width="4" style="1" customWidth="1"/>
    <col min="7" max="7" width="49.5703125" style="2" customWidth="1"/>
    <col min="8" max="8" width="9" style="4" customWidth="1"/>
    <col min="9" max="16384" width="8.85546875" style="2"/>
  </cols>
  <sheetData>
    <row r="1" spans="2:15" ht="13.5" thickBot="1" x14ac:dyDescent="0.25">
      <c r="B1" s="5"/>
      <c r="C1" s="5"/>
      <c r="D1" s="5"/>
      <c r="E1" s="5"/>
      <c r="F1" s="5"/>
      <c r="I1" s="3"/>
      <c r="J1" s="3"/>
      <c r="K1" s="3"/>
      <c r="L1" s="3"/>
      <c r="M1" s="3"/>
      <c r="N1" s="3"/>
      <c r="O1" s="3"/>
    </row>
    <row r="2" spans="2:15" ht="12.75" customHeight="1" x14ac:dyDescent="0.2">
      <c r="B2" s="375" t="s">
        <v>501</v>
      </c>
      <c r="C2" s="376"/>
      <c r="D2" s="376"/>
      <c r="E2" s="377"/>
      <c r="F2" s="6"/>
      <c r="G2" s="369" t="s">
        <v>500</v>
      </c>
      <c r="H2" s="370"/>
    </row>
    <row r="3" spans="2:15" ht="12.75" customHeight="1" x14ac:dyDescent="0.2">
      <c r="B3" s="378"/>
      <c r="C3" s="379"/>
      <c r="D3" s="379"/>
      <c r="E3" s="380"/>
      <c r="F3" s="6"/>
      <c r="G3" s="371"/>
      <c r="H3" s="372"/>
    </row>
    <row r="4" spans="2:15" ht="33.75" customHeight="1" x14ac:dyDescent="0.2">
      <c r="B4" s="378"/>
      <c r="C4" s="379"/>
      <c r="D4" s="379"/>
      <c r="E4" s="380"/>
      <c r="F4" s="8"/>
      <c r="G4" s="371"/>
      <c r="H4" s="372"/>
    </row>
    <row r="5" spans="2:15" ht="16.5" thickBot="1" x14ac:dyDescent="0.25">
      <c r="B5" s="381" t="s">
        <v>833</v>
      </c>
      <c r="C5" s="382"/>
      <c r="D5" s="382"/>
      <c r="E5" s="383"/>
      <c r="F5" s="9"/>
      <c r="G5" s="30"/>
      <c r="H5" s="31"/>
    </row>
    <row r="6" spans="2:15" ht="6" customHeight="1" thickBot="1" x14ac:dyDescent="0.3">
      <c r="B6" s="5"/>
      <c r="C6" s="7"/>
      <c r="D6" s="7"/>
      <c r="E6" s="7"/>
      <c r="F6" s="6"/>
      <c r="G6" s="373"/>
      <c r="H6" s="373"/>
    </row>
    <row r="7" spans="2:15" ht="21" customHeight="1" thickBot="1" x14ac:dyDescent="0.25">
      <c r="B7" s="32"/>
      <c r="C7" s="33"/>
      <c r="D7" s="34"/>
      <c r="E7" s="33"/>
      <c r="F7" s="7"/>
      <c r="G7" s="35" t="s">
        <v>429</v>
      </c>
      <c r="H7" s="36" t="s">
        <v>430</v>
      </c>
    </row>
    <row r="8" spans="2:15" ht="15" customHeight="1" x14ac:dyDescent="0.25">
      <c r="B8" s="374" t="s">
        <v>428</v>
      </c>
      <c r="C8" s="271"/>
      <c r="D8" s="10"/>
      <c r="E8" s="29"/>
      <c r="F8" s="7"/>
      <c r="G8" s="13" t="s">
        <v>448</v>
      </c>
      <c r="H8" s="21"/>
    </row>
    <row r="9" spans="2:15" ht="15" customHeight="1" x14ac:dyDescent="0.2">
      <c r="B9" s="374"/>
      <c r="C9" s="148"/>
      <c r="D9" s="6"/>
      <c r="E9" s="148"/>
      <c r="F9" s="7"/>
      <c r="G9" s="14" t="s">
        <v>449</v>
      </c>
      <c r="H9" s="22">
        <v>9</v>
      </c>
    </row>
    <row r="10" spans="2:15" ht="15" customHeight="1" x14ac:dyDescent="0.2">
      <c r="B10" s="12" t="s">
        <v>377</v>
      </c>
      <c r="C10" s="148"/>
      <c r="D10" s="11" t="s">
        <v>618</v>
      </c>
      <c r="E10" s="148"/>
      <c r="F10" s="6"/>
      <c r="G10" s="14" t="s">
        <v>450</v>
      </c>
      <c r="H10" s="22">
        <v>10</v>
      </c>
    </row>
    <row r="11" spans="2:15" ht="15" customHeight="1" x14ac:dyDescent="0.25">
      <c r="B11" s="364" t="s">
        <v>477</v>
      </c>
      <c r="C11" s="148"/>
      <c r="D11" s="364" t="s">
        <v>481</v>
      </c>
      <c r="E11" s="148"/>
      <c r="F11" s="6"/>
      <c r="G11" s="13" t="s">
        <v>431</v>
      </c>
      <c r="H11" s="23"/>
    </row>
    <row r="12" spans="2:15" ht="15" customHeight="1" x14ac:dyDescent="0.2">
      <c r="B12" s="364"/>
      <c r="C12" s="148"/>
      <c r="D12" s="364"/>
      <c r="E12" s="148"/>
      <c r="F12" s="6"/>
      <c r="G12" s="14" t="s">
        <v>451</v>
      </c>
      <c r="H12" s="22">
        <v>10</v>
      </c>
    </row>
    <row r="13" spans="2:15" ht="15" customHeight="1" x14ac:dyDescent="0.25">
      <c r="B13" s="364"/>
      <c r="C13" s="148"/>
      <c r="D13" s="364"/>
      <c r="E13" s="148"/>
      <c r="F13" s="6"/>
      <c r="G13" s="13" t="s">
        <v>432</v>
      </c>
      <c r="H13" s="23"/>
    </row>
    <row r="14" spans="2:15" ht="15" customHeight="1" x14ac:dyDescent="0.2">
      <c r="B14" s="12" t="s">
        <v>401</v>
      </c>
      <c r="C14" s="148"/>
      <c r="D14" s="11" t="s">
        <v>619</v>
      </c>
      <c r="E14" s="148"/>
      <c r="F14" s="6"/>
      <c r="G14" s="14" t="s">
        <v>454</v>
      </c>
      <c r="H14" s="22">
        <v>12</v>
      </c>
    </row>
    <row r="15" spans="2:15" ht="15" customHeight="1" x14ac:dyDescent="0.25">
      <c r="B15" s="364" t="s">
        <v>478</v>
      </c>
      <c r="C15" s="148"/>
      <c r="D15" s="364" t="s">
        <v>476</v>
      </c>
      <c r="E15" s="148"/>
      <c r="F15" s="6"/>
      <c r="G15" s="13" t="s">
        <v>433</v>
      </c>
      <c r="H15" s="21"/>
    </row>
    <row r="16" spans="2:15" ht="15" customHeight="1" x14ac:dyDescent="0.2">
      <c r="B16" s="364"/>
      <c r="C16" s="148"/>
      <c r="D16" s="364"/>
      <c r="E16" s="148"/>
      <c r="F16" s="6"/>
      <c r="G16" s="14" t="s">
        <v>452</v>
      </c>
      <c r="H16" s="22">
        <v>1</v>
      </c>
    </row>
    <row r="17" spans="2:8" ht="15" customHeight="1" x14ac:dyDescent="0.2">
      <c r="B17" s="364"/>
      <c r="C17" s="148"/>
      <c r="D17" s="364"/>
      <c r="E17" s="148"/>
      <c r="F17" s="6"/>
      <c r="G17" s="14" t="s">
        <v>455</v>
      </c>
      <c r="H17" s="22">
        <v>12</v>
      </c>
    </row>
    <row r="18" spans="2:8" ht="15" customHeight="1" x14ac:dyDescent="0.25">
      <c r="B18" s="149" t="s">
        <v>402</v>
      </c>
      <c r="C18" s="148"/>
      <c r="D18" s="11" t="s">
        <v>620</v>
      </c>
      <c r="E18" s="148"/>
      <c r="F18" s="6"/>
      <c r="G18" s="13" t="s">
        <v>434</v>
      </c>
      <c r="H18" s="21"/>
    </row>
    <row r="19" spans="2:8" ht="15" customHeight="1" x14ac:dyDescent="0.2">
      <c r="B19" s="366" t="s">
        <v>479</v>
      </c>
      <c r="C19" s="148"/>
      <c r="D19" s="367" t="s">
        <v>475</v>
      </c>
      <c r="E19" s="148"/>
      <c r="F19" s="6"/>
      <c r="G19" s="14" t="s">
        <v>453</v>
      </c>
      <c r="H19" s="22">
        <v>10</v>
      </c>
    </row>
    <row r="20" spans="2:8" ht="15" customHeight="1" x14ac:dyDescent="0.2">
      <c r="B20" s="366"/>
      <c r="C20" s="148"/>
      <c r="D20" s="367"/>
      <c r="E20" s="148"/>
      <c r="F20" s="6"/>
      <c r="G20" s="14" t="s">
        <v>456</v>
      </c>
      <c r="H20" s="22">
        <v>12</v>
      </c>
    </row>
    <row r="21" spans="2:8" ht="15" customHeight="1" x14ac:dyDescent="0.25">
      <c r="B21" s="366"/>
      <c r="C21" s="148"/>
      <c r="D21" s="367"/>
      <c r="E21" s="148"/>
      <c r="F21" s="6"/>
      <c r="G21" s="14" t="s">
        <v>485</v>
      </c>
      <c r="H21" s="26">
        <v>7</v>
      </c>
    </row>
    <row r="22" spans="2:8" ht="15" customHeight="1" x14ac:dyDescent="0.25">
      <c r="B22" s="149" t="s">
        <v>613</v>
      </c>
      <c r="C22" s="148"/>
      <c r="D22" s="150" t="s">
        <v>621</v>
      </c>
      <c r="E22" s="148"/>
      <c r="F22" s="6"/>
      <c r="G22" s="13" t="s">
        <v>435</v>
      </c>
      <c r="H22" s="21"/>
    </row>
    <row r="23" spans="2:8" ht="15" customHeight="1" x14ac:dyDescent="0.2">
      <c r="B23" s="366" t="s">
        <v>614</v>
      </c>
      <c r="C23" s="148"/>
      <c r="D23" s="364" t="s">
        <v>482</v>
      </c>
      <c r="E23" s="148"/>
      <c r="F23" s="6"/>
      <c r="G23" s="15" t="s">
        <v>152</v>
      </c>
      <c r="H23" s="22">
        <v>12</v>
      </c>
    </row>
    <row r="24" spans="2:8" ht="15" customHeight="1" x14ac:dyDescent="0.25">
      <c r="B24" s="366"/>
      <c r="C24" s="148"/>
      <c r="D24" s="364"/>
      <c r="E24" s="148"/>
      <c r="F24" s="6"/>
      <c r="G24" s="13" t="s">
        <v>436</v>
      </c>
      <c r="H24" s="21"/>
    </row>
    <row r="25" spans="2:8" ht="15" customHeight="1" x14ac:dyDescent="0.2">
      <c r="B25" s="149" t="s">
        <v>615</v>
      </c>
      <c r="C25" s="148"/>
      <c r="D25" s="364"/>
      <c r="E25" s="148"/>
      <c r="F25" s="6"/>
      <c r="G25" s="16" t="s">
        <v>528</v>
      </c>
      <c r="H25" s="24">
        <v>9</v>
      </c>
    </row>
    <row r="26" spans="2:8" ht="15" customHeight="1" x14ac:dyDescent="0.2">
      <c r="B26" s="368" t="s">
        <v>458</v>
      </c>
      <c r="C26" s="148"/>
      <c r="D26" s="364"/>
      <c r="E26" s="148"/>
      <c r="F26" s="6"/>
      <c r="G26" s="16" t="s">
        <v>548</v>
      </c>
      <c r="H26" s="24">
        <v>4</v>
      </c>
    </row>
    <row r="27" spans="2:8" ht="15" customHeight="1" x14ac:dyDescent="0.2">
      <c r="B27" s="368"/>
      <c r="C27" s="148"/>
      <c r="D27" s="364"/>
      <c r="E27" s="148"/>
      <c r="F27" s="6"/>
      <c r="G27" s="13" t="s">
        <v>437</v>
      </c>
      <c r="H27" s="25"/>
    </row>
    <row r="28" spans="2:8" ht="15" customHeight="1" x14ac:dyDescent="0.3">
      <c r="B28" s="12" t="s">
        <v>788</v>
      </c>
      <c r="C28" s="148"/>
      <c r="D28" s="258" t="s">
        <v>703</v>
      </c>
      <c r="E28" s="148"/>
      <c r="F28" s="6"/>
      <c r="G28" s="14" t="s">
        <v>790</v>
      </c>
      <c r="H28" s="22">
        <v>6</v>
      </c>
    </row>
    <row r="29" spans="2:8" ht="15" customHeight="1" x14ac:dyDescent="0.2">
      <c r="B29" s="285" t="s">
        <v>735</v>
      </c>
      <c r="C29" s="148"/>
      <c r="D29" s="365" t="s">
        <v>705</v>
      </c>
      <c r="E29" s="148"/>
      <c r="F29" s="6"/>
      <c r="G29" s="14" t="s">
        <v>705</v>
      </c>
      <c r="H29" s="22">
        <v>13</v>
      </c>
    </row>
    <row r="30" spans="2:8" ht="15" customHeight="1" x14ac:dyDescent="0.2">
      <c r="B30" s="285" t="s">
        <v>736</v>
      </c>
      <c r="C30" s="148"/>
      <c r="D30" s="365"/>
      <c r="E30" s="148"/>
      <c r="F30" s="6"/>
      <c r="G30" s="14" t="s">
        <v>457</v>
      </c>
      <c r="H30" s="22">
        <v>12</v>
      </c>
    </row>
    <row r="31" spans="2:8" ht="15" customHeight="1" x14ac:dyDescent="0.3">
      <c r="B31" s="285" t="s">
        <v>789</v>
      </c>
      <c r="C31" s="148"/>
      <c r="D31" s="259" t="s">
        <v>700</v>
      </c>
      <c r="E31" s="148"/>
      <c r="F31" s="6"/>
      <c r="G31" s="17" t="s">
        <v>484</v>
      </c>
      <c r="H31" s="24">
        <v>7</v>
      </c>
    </row>
    <row r="32" spans="2:8" ht="27" customHeight="1" x14ac:dyDescent="0.25">
      <c r="B32" s="12" t="s">
        <v>616</v>
      </c>
      <c r="C32" s="148"/>
      <c r="D32" s="365" t="s">
        <v>483</v>
      </c>
      <c r="E32" s="148"/>
      <c r="F32" s="6"/>
      <c r="G32" s="13" t="s">
        <v>438</v>
      </c>
      <c r="H32" s="23"/>
    </row>
    <row r="33" spans="2:8" ht="15" customHeight="1" x14ac:dyDescent="0.2">
      <c r="B33" s="364" t="s">
        <v>480</v>
      </c>
      <c r="C33" s="148"/>
      <c r="D33" s="365"/>
      <c r="E33" s="148"/>
      <c r="F33" s="6"/>
      <c r="G33" s="14" t="s">
        <v>707</v>
      </c>
      <c r="H33" s="22">
        <v>10</v>
      </c>
    </row>
    <row r="34" spans="2:8" ht="15" customHeight="1" x14ac:dyDescent="0.3">
      <c r="B34" s="364"/>
      <c r="C34" s="148"/>
      <c r="D34" s="258" t="s">
        <v>701</v>
      </c>
      <c r="E34" s="148"/>
      <c r="F34" s="6"/>
      <c r="G34" s="13" t="s">
        <v>439</v>
      </c>
      <c r="H34" s="25"/>
    </row>
    <row r="35" spans="2:8" ht="15" customHeight="1" x14ac:dyDescent="0.25">
      <c r="B35" s="364"/>
      <c r="C35" s="148"/>
      <c r="D35" s="10"/>
      <c r="E35" s="148"/>
      <c r="F35" s="6"/>
      <c r="G35" s="18" t="s">
        <v>458</v>
      </c>
      <c r="H35" s="22">
        <v>5</v>
      </c>
    </row>
    <row r="36" spans="2:8" ht="15" customHeight="1" x14ac:dyDescent="0.3">
      <c r="B36" s="12" t="s">
        <v>617</v>
      </c>
      <c r="C36" s="148"/>
      <c r="D36" s="258" t="s">
        <v>702</v>
      </c>
      <c r="E36" s="148"/>
      <c r="F36" s="6"/>
      <c r="G36" s="18" t="s">
        <v>459</v>
      </c>
      <c r="H36" s="22">
        <v>13</v>
      </c>
    </row>
    <row r="37" spans="2:8" ht="15" customHeight="1" thickBot="1" x14ac:dyDescent="0.25">
      <c r="B37" s="151"/>
      <c r="C37" s="152"/>
      <c r="D37" s="153"/>
      <c r="E37" s="152"/>
      <c r="F37" s="6"/>
      <c r="G37" s="13" t="s">
        <v>440</v>
      </c>
      <c r="H37" s="25"/>
    </row>
    <row r="38" spans="2:8" ht="15" customHeight="1" x14ac:dyDescent="0.2">
      <c r="G38" s="14" t="s">
        <v>465</v>
      </c>
      <c r="H38" s="22">
        <v>2</v>
      </c>
    </row>
    <row r="39" spans="2:8" ht="15" customHeight="1" x14ac:dyDescent="0.2">
      <c r="G39" s="14" t="s">
        <v>499</v>
      </c>
      <c r="H39" s="22">
        <v>10</v>
      </c>
    </row>
    <row r="40" spans="2:8" ht="15" customHeight="1" x14ac:dyDescent="0.2">
      <c r="G40" s="14" t="s">
        <v>706</v>
      </c>
      <c r="H40" s="22">
        <v>10</v>
      </c>
    </row>
    <row r="41" spans="2:8" ht="15" customHeight="1" x14ac:dyDescent="0.25">
      <c r="G41" s="18" t="s">
        <v>156</v>
      </c>
      <c r="H41" s="26">
        <v>12</v>
      </c>
    </row>
    <row r="42" spans="2:8" ht="15" customHeight="1" x14ac:dyDescent="0.25">
      <c r="G42" s="18" t="s">
        <v>460</v>
      </c>
      <c r="H42" s="27" t="s">
        <v>622</v>
      </c>
    </row>
    <row r="43" spans="2:8" ht="15" customHeight="1" x14ac:dyDescent="0.25">
      <c r="G43" s="18" t="s">
        <v>461</v>
      </c>
      <c r="H43" s="22">
        <v>13</v>
      </c>
    </row>
    <row r="44" spans="2:8" ht="15" customHeight="1" x14ac:dyDescent="0.2">
      <c r="G44" s="13" t="s">
        <v>441</v>
      </c>
      <c r="H44" s="25"/>
    </row>
    <row r="45" spans="2:8" ht="15" customHeight="1" x14ac:dyDescent="0.2">
      <c r="G45" s="14" t="s">
        <v>462</v>
      </c>
      <c r="H45" s="22">
        <v>13</v>
      </c>
    </row>
    <row r="46" spans="2:8" ht="15" customHeight="1" x14ac:dyDescent="0.2">
      <c r="G46" s="13" t="s">
        <v>442</v>
      </c>
      <c r="H46" s="25"/>
    </row>
    <row r="47" spans="2:8" ht="15" customHeight="1" x14ac:dyDescent="0.2">
      <c r="G47" s="15" t="s">
        <v>463</v>
      </c>
      <c r="H47" s="22">
        <v>12</v>
      </c>
    </row>
    <row r="48" spans="2:8" ht="15" customHeight="1" x14ac:dyDescent="0.2">
      <c r="G48" s="15" t="s">
        <v>464</v>
      </c>
      <c r="H48" s="22">
        <v>12</v>
      </c>
    </row>
    <row r="49" spans="7:8" ht="15" customHeight="1" x14ac:dyDescent="0.2">
      <c r="G49" s="13" t="s">
        <v>443</v>
      </c>
      <c r="H49" s="154"/>
    </row>
    <row r="50" spans="7:8" ht="15" customHeight="1" x14ac:dyDescent="0.2">
      <c r="G50" s="14" t="s">
        <v>466</v>
      </c>
      <c r="H50" s="22">
        <v>3</v>
      </c>
    </row>
    <row r="51" spans="7:8" ht="15" customHeight="1" x14ac:dyDescent="0.2">
      <c r="G51" s="19" t="s">
        <v>444</v>
      </c>
      <c r="H51" s="25"/>
    </row>
    <row r="52" spans="7:8" ht="15" customHeight="1" x14ac:dyDescent="0.25">
      <c r="G52" s="18" t="s">
        <v>467</v>
      </c>
      <c r="H52" s="22">
        <v>12</v>
      </c>
    </row>
    <row r="53" spans="7:8" ht="15" customHeight="1" x14ac:dyDescent="0.2">
      <c r="G53" s="13" t="s">
        <v>445</v>
      </c>
      <c r="H53" s="25"/>
    </row>
    <row r="54" spans="7:8" ht="15" customHeight="1" x14ac:dyDescent="0.25">
      <c r="G54" s="18" t="s">
        <v>468</v>
      </c>
      <c r="H54" s="22">
        <v>11</v>
      </c>
    </row>
    <row r="55" spans="7:8" ht="15" customHeight="1" x14ac:dyDescent="0.25">
      <c r="G55" s="18" t="s">
        <v>486</v>
      </c>
      <c r="H55" s="22">
        <v>7</v>
      </c>
    </row>
    <row r="56" spans="7:8" ht="15" customHeight="1" x14ac:dyDescent="0.2">
      <c r="G56" s="13" t="s">
        <v>446</v>
      </c>
      <c r="H56" s="25"/>
    </row>
    <row r="57" spans="7:8" ht="15" customHeight="1" x14ac:dyDescent="0.25">
      <c r="G57" s="18" t="s">
        <v>469</v>
      </c>
      <c r="H57" s="22">
        <v>12</v>
      </c>
    </row>
    <row r="58" spans="7:8" ht="15" customHeight="1" x14ac:dyDescent="0.2">
      <c r="G58" s="13" t="s">
        <v>447</v>
      </c>
      <c r="H58" s="25"/>
    </row>
    <row r="59" spans="7:8" ht="15" customHeight="1" thickBot="1" x14ac:dyDescent="0.3">
      <c r="G59" s="20" t="s">
        <v>470</v>
      </c>
      <c r="H59" s="28">
        <v>13</v>
      </c>
    </row>
    <row r="60" spans="7:8" ht="15" customHeight="1" x14ac:dyDescent="0.2"/>
  </sheetData>
  <mergeCells count="17">
    <mergeCell ref="G2:H4"/>
    <mergeCell ref="B15:B17"/>
    <mergeCell ref="B11:B13"/>
    <mergeCell ref="D11:D13"/>
    <mergeCell ref="D15:D17"/>
    <mergeCell ref="G6:H6"/>
    <mergeCell ref="B8:B9"/>
    <mergeCell ref="B2:E4"/>
    <mergeCell ref="B5:E5"/>
    <mergeCell ref="B33:B35"/>
    <mergeCell ref="D29:D30"/>
    <mergeCell ref="D32:D33"/>
    <mergeCell ref="B19:B21"/>
    <mergeCell ref="D19:D21"/>
    <mergeCell ref="D23:D27"/>
    <mergeCell ref="B23:B24"/>
    <mergeCell ref="B26:B27"/>
  </mergeCells>
  <hyperlinks>
    <hyperlink ref="B26" location="'Подсистема (4)'!A1" display="4.1. Подсистема для Фасада"/>
    <hyperlink ref="B36" location="'Колпаки (8)'!A1" display="8. КОЛПАКИ на ДЫМОХОДНЫЕ ТРУБЫ/ВЕНТ. ШАХТЫ"/>
    <hyperlink ref="D10" location="'Комплектующие для кровли (9)'!A1" display="9. КОМПЛЕКТУЮЩИЕ ДЛЯ КРОВЛИ"/>
    <hyperlink ref="B10" location="'Водосточные системы (1)'!A1" display="1. ВОДОСТОЧНАЯ СИСТЕМА"/>
    <hyperlink ref="B14" location="'Софиты (2)'!A1" display="2. СОФИТЫ"/>
    <hyperlink ref="B18" location="'ФАСАДЫ (3)'!A1" display="3. ФАСАД "/>
    <hyperlink ref="B25" location="'Подсистема (5)'!A1" display="5. ПОДСИСТЕМА"/>
    <hyperlink ref="B28" location="'Металлочерепица (6)'!A1" display="6. МЕТАЛЛОЧЕРЕПИЦА"/>
    <hyperlink ref="B32" location="'Фартуки (гладкие листы) (7)'!A1" display="7. ФАРТУКИ / ГЛ.ЛИСТЫ"/>
    <hyperlink ref="D14" location="'Аксессуары для кровли (10)'!A1" display="10. АКСЕССУАРЫ ДЛЯ КРОВЛИ"/>
    <hyperlink ref="D18" location="'Изделия из меди (11)'!A1" display="11. ДЕКОРАТИВНЫЕ ИЗДЕЛИЯ ИЗ МЕДИ"/>
    <hyperlink ref="D22" location="'Комплектующие для ВС (12)'!A1" display="12. КОМПЛЕКТУЮЩИЕ К ВОДОСТОЧНОЙ СИСТЕМЕ"/>
    <hyperlink ref="G9:H9" location="'Комплектующие для кровли (8)'!A1" display="SOFFITO"/>
    <hyperlink ref="G10:H10" location="'Аксессуары для кровли (9)'!A1" display="StopMOSS"/>
    <hyperlink ref="G12:H12" location="'Аксессуары для кровли (9)'!A1" display="Аэратор пластиковый "/>
    <hyperlink ref="G14:H14" location="'Комплектующие для ВС (11)'!A1" display="Болты"/>
    <hyperlink ref="G16:H16" location="'Водосточные системы (1)'!A1" display="Водосточные системы"/>
    <hyperlink ref="G17:H17" location="'Комплектующие для ВС (11)'!A1" display="Винты"/>
    <hyperlink ref="G19:H19" location="'Аксессуары для кровли (9)'!A1" display="Гвозди ершенные"/>
    <hyperlink ref="G20:H20" location="'Комплектующие для ВС (11)'!A1" display="Гайки"/>
    <hyperlink ref="G23:H23" location="'Комплектующие для ВС (11)'!A1" display="Декоративная накладка для хомута трубы"/>
    <hyperlink ref="G28:H28" location="'Модульная черепица (5)'!A1" display="Модульная черепица"/>
    <hyperlink ref="G35:H35" location="'Подсистема (4)'!A1" display="Подсистема для Фасада"/>
    <hyperlink ref="G36:H36" location="'Прочие (12)'!A1" display="Подложка"/>
    <hyperlink ref="B8" location="РАСПРОДАЖА!A1" display="Распродажа!!!"/>
    <hyperlink ref="B11" location="'Водосточные системы (1)'!A1" display="1.1. Водосточная система с покрытием PURAL, PURAL MATT, по карте RAL, ОЦИНКОВКА, из ЦИНК-ТИТАНА, из МЕДИ"/>
    <hyperlink ref="B15" location="'Софиты (2)'!A1" display="Софит СТАЛЬ с покрытием PE, PURAL, PURAL MATT, PRINTECH; АЛЮМИНИЙ с покрытием PE, PE МАТТ; МЕДЬ"/>
    <hyperlink ref="B29" location="'Металлочерепица (6)'!A1" display="Металлочерепица Стокгольм"/>
    <hyperlink ref="D15" location="'Аксессуары для кровли (9)'!A1" display="StopMOSS; Гвозди Ершенные; Аэратор пластиковый &quot;Специальный&quot;; Аэратор пластиковый &quot;Стандартный&quot;; Снегозадержатель БИТ; Снегозадержатель МЕТ"/>
    <hyperlink ref="D11" location="'Комплектующие для кровли (8)'!A1" display="Решетки вентиляционные/Колпачки декоративные/Кляммеры/SOFFITO/Клей TEC-7/Краска-Спрей/Кронштейн стандартный/Отвод антивандальный"/>
    <hyperlink ref="D23" location="'Комплектующие для ВС (11)'!A1" display="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
    <hyperlink ref="B33" location="'Фартуки (гладкие листы) (6)'!A1" display="Фартуки/Гл.листы (штрипс) СТАЛЬ с покрытием PE, PURAL, PURAL MAT, PRINTECH, MICA BT/АЛЮМИНИЙ с покрытием PE, PE MATT/по карте RAL/ОЦИНКОВКА/из ЦИНК-ТИТАНА/из МЕДИ"/>
    <hyperlink ref="G21" location="'Фартуки (гладкие листы) (7)'!A1" display="Гл.лист"/>
    <hyperlink ref="G30" location="'Комплектующие для ВС (12)'!A1" display="Метиз"/>
    <hyperlink ref="H30" location="'Комплектующие для ВС (12)'!A1" display="'Комплектующие для ВС (12)'!A1"/>
    <hyperlink ref="G31" location="'Фартуки (гладкие листы) (7)'!A1" display="Металл"/>
    <hyperlink ref="H31" location="'Фартуки (гладкие листы) (7)'!A1" display="'Фартуки (гладкие листы) (7)'!A1"/>
    <hyperlink ref="G25" location="'Комплектующие для кровли (9)'!A1" display="Колпачки декоративные / Кляммеры / Краска-Спрей"/>
    <hyperlink ref="D19" location="'Изделия из меди (10)'!A1" display="Шпили/Водосточные воронки/Радиусное колено/Крестообразный переходник"/>
    <hyperlink ref="B19" location="'ФАСАДЫ (3)'!A1" display="3.1. Фасад СТАЛЬ с покрытием PE, PURAL, PURAL MATT, PRINTECH; АЛЮМИНИЙ с покрытием PE, PE MATT."/>
    <hyperlink ref="G38:H38" location="'Софиты (2)'!A1" display="Софит металлический"/>
    <hyperlink ref="G41:H41" location="'Комплектующие для ВС (11)'!A1" display="Соединитель желоба"/>
    <hyperlink ref="G43:H43" location="'Прочие (12)'!A1" display="Стенды"/>
    <hyperlink ref="G45:H45" location="'Прочие (12)'!A1" display="Тара"/>
    <hyperlink ref="G47:H48" location="'Прочие (12)'!A1" display="Уплотнитель резиновый для заглушки"/>
    <hyperlink ref="G50:H50" location="'ФАСАДЫ (3)'!A1" display="Фасад металлический"/>
    <hyperlink ref="G52:H52" location="'Комплектующие для ВС (11)'!A1" display="Хомут"/>
    <hyperlink ref="G54:H54" location="'Изделия из меди (10)'!A1" display="Шпили"/>
    <hyperlink ref="G57:H57" location="'Комплектующие для ВС (11)'!A1" display="Элемент жесткости"/>
    <hyperlink ref="G59:H59" location="'Прочие (12)'!A1" display="Ящик"/>
    <hyperlink ref="G55" location="'Фартуки (гладкие листы) (7)'!A1" display="Штрипс"/>
    <hyperlink ref="H55" location="'Фартуки (гладкие листы) (7)'!A1" display="'Фартуки (гладкие листы) (7)'!A1"/>
    <hyperlink ref="G39" location="'Аксессуары для кровли (10)'!A1" display="Снегозадержатель БИТ / Снегозадержатель МЕТ"/>
    <hyperlink ref="G26" location="'Комп. к Софитам_Фасадам (4)'!A1" display="Комплектующие к Софитам/Фасадам"/>
    <hyperlink ref="B22" location="'Комп. к Софитам_Фасадам (4)'!A1" display="4. КОМПЛЕКТУЮЩИЕ К СОФИТАМ И ФАСАДАМ "/>
    <hyperlink ref="B23:B24" location="'Комп. к Софитам_Фасадам (4)'!A1" display="Универсальные комплектующие/ Комплектующие к Софитам/Комплектующие к Фасадам"/>
    <hyperlink ref="B26:B27" location="'Подсистема (5)'!A1" display="Подсистема для Фасада"/>
    <hyperlink ref="B33:B35" location="'Фартуки (гладкие листы) (7)'!A1" display="Фартуки/Гл.листы (штрипс) СТАЛЬ с покрытием PE, PURAL, PURAL MAT, PRINTECH, MICA BT/АЛЮМИНИЙ с покрытием PE, PE MATT/по карте RAL/ОЦИНКОВКА/из ЦИНК-ТИТАНА/из МЕДИ"/>
    <hyperlink ref="D11:D13" location="'Комплектующие для кровли (9)'!A1" display="Решетки вентиляционные/Колпачки декоративные/Кляммеры/SOFFITO/Клей TEC-7/Краска-Спрей/Кронштейн стандартный/Отвод антивандальный"/>
    <hyperlink ref="D15:D17" location="'Аксессуары для кровли (10)'!A1" display="StopMOSS/Гвозди Ершенные/Аэратор пластиковый &quot;Специальный&quot;/Аэратор пластиковый &quot;Стандартный&quot;/Снегозадержатель БИТ/Снегозадержатель МЕТ"/>
    <hyperlink ref="D19:D21" location="'Изделия из меди (11)'!A1" display="Шпили/Водосточные воронки/Радиусное колено/Крестообразный переходник"/>
    <hyperlink ref="D23:D27" location="'Комплектующие для ВС (12)'!A1" display="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
    <hyperlink ref="G9" location="'Комплектующие для кровли (9)'!A1" display="SOFFITO"/>
    <hyperlink ref="G10" location="'Аксессуары для кровли (10)'!A1" display="StopMOSS"/>
    <hyperlink ref="G12" location="'Аксессуары для кровли (10)'!A1" display="Аэратор пластиковый "/>
    <hyperlink ref="G14" location="'Комплектующие для ВС (12)'!A1" display="Болты"/>
    <hyperlink ref="G17" location="'Комплектующие для ВС (12)'!A1" display="Винты"/>
    <hyperlink ref="G19" location="'Аксессуары для кровли (10)'!A1" display="Гвозди ершенные"/>
    <hyperlink ref="G20" location="'Комплектующие для ВС (12)'!A1" display="Гайки"/>
    <hyperlink ref="G23" location="'Комплектующие для ВС (12)'!A1" display="Декоративная накладка для хомута трубы"/>
    <hyperlink ref="G28" location="'Металлочерепица (6)'!A1" display="Металлочерепица"/>
    <hyperlink ref="G35" location="'Подсистема (5)'!A1" display="Подсистема для Фасада"/>
    <hyperlink ref="G36" location="'Прочие (13)'!A1" display="Подложка"/>
    <hyperlink ref="G38" location="'Софиты (2)'!A1" display="Софит металлический"/>
    <hyperlink ref="G41" location="'Комплектующие для ВС (12)'!A1" display="Соединитель желоба"/>
    <hyperlink ref="G43" location="'Прочие (13)'!A1" display="Стенды"/>
    <hyperlink ref="G45" location="'Прочие (13)'!A1" display="Тара"/>
    <hyperlink ref="G47" location="'Комплектующие для ВС (12)'!A1" display="Уплотнитель резиновый для заглушки"/>
    <hyperlink ref="G48" location="'Комплектующие для ВС (12)'!A1" display="Уплотнитель резиновый для соединителя желоба"/>
    <hyperlink ref="G50" location="'ФАСАДЫ (3)'!A1" display="Фасад металлический"/>
    <hyperlink ref="G52" location="'Комплектующие для ВС (12)'!A1" display="Хомут"/>
    <hyperlink ref="G54" location="'Изделия из меди (11)'!A1" display="Шпили"/>
    <hyperlink ref="G57" location="'Комплектующие для ВС (12)'!A1" display="Элемент жесткости"/>
    <hyperlink ref="G59" location="'Прочие (13)'!A1" display="Ящик"/>
    <hyperlink ref="H9" location="'Комплектующие для кровли (9)'!A1" display="'Комплектующие для кровли (9)'!A1"/>
    <hyperlink ref="H10" location="'Аксессуары для кровли (10)'!A1" display="'Аксессуары для кровли (10)'!A1"/>
    <hyperlink ref="H12" location="'Аксессуары для кровли (10)'!A1" display="'Аксессуары для кровли (10)'!A1"/>
    <hyperlink ref="H14" location="'Комплектующие для ВС (12)'!A1" display="'Комплектующие для ВС (12)'!A1"/>
    <hyperlink ref="H17" location="'Комплектующие для ВС (12)'!A1" display="'Комплектующие для ВС (12)'!A1"/>
    <hyperlink ref="H19" location="'Аксессуары для кровли (10)'!A1" display="'Аксессуары для кровли (10)'!A1"/>
    <hyperlink ref="H20" location="'Комплектующие для ВС (12)'!A1" display="'Комплектующие для ВС (12)'!A1"/>
    <hyperlink ref="H21" location="'Фартуки (гладкие листы) (7)'!A1" display="'Фартуки (гладкие листы) (7)'!A1"/>
    <hyperlink ref="H23" location="'Комплектующие для ВС (12)'!A1" display="'Комплектующие для ВС (12)'!A1"/>
    <hyperlink ref="H25" location="'Комплектующие для кровли (9)'!A1" display="'Комплектующие для кровли (9)'!A1"/>
    <hyperlink ref="H26" location="'Комп. к Софитам_Фасадам (4)'!A1" display="'Комп. к Софитам_Фасадам (4)'!A1"/>
    <hyperlink ref="H28" location="'Модульная черепица (6)'!A1" display="'Модульная черепица (6)'!A1"/>
    <hyperlink ref="H35" location="'Подсистема (5)'!A1" display="'Подсистема (5)'!A1"/>
    <hyperlink ref="H36" location="'Прочие (13)'!A1" display="'Прочие (13)'!A1"/>
    <hyperlink ref="H39" location="'Аксессуары для кровли (10)'!A1" display="'Аксессуары для кровли (10)'!A1"/>
    <hyperlink ref="H41" location="'Комплектующие для ВС (12)'!A1" display="'Комплектующие для ВС (12)'!A1"/>
    <hyperlink ref="H43" location="'Прочие (13)'!A1" display="'Прочие (13)'!A1"/>
    <hyperlink ref="H45" location="'Прочие (13)'!A1" display="'Прочие (13)'!A1"/>
    <hyperlink ref="H47" location="'Комплектующие для ВС (12)'!A1" display="'Комплектующие для ВС (12)'!A1"/>
    <hyperlink ref="H48" location="'Комплектующие для ВС (12)'!A1" display="'Комплектующие для ВС (12)'!A1"/>
    <hyperlink ref="H52" location="'Комплектующие для ВС (12)'!A1" display="'Комплектующие для ВС (12)'!A1"/>
    <hyperlink ref="H54" location="'Изделия из меди (11)'!A1" display="'Изделия из меди (11)'!A1"/>
    <hyperlink ref="H57" location="'Комплектующие для ВС (12)'!A1" display="'Комплектующие для ВС (12)'!A1"/>
    <hyperlink ref="H59" location="'Прочие (13)'!A1" display="'Прочие (13)'!A1"/>
    <hyperlink ref="D28" location="'Модульные ограждения (13)'!Область_печати" display="13. МОДУЛЬНЫЕ ОГРАЖДЕНИЯ"/>
    <hyperlink ref="D29" location="'Модульные ограждения (13)'!Область_печати" display="Модульные ограждения"/>
    <hyperlink ref="D31" location="'Прочие (14)'!Область_печати" display="14. ДЕМОНСТРАЦИОННЫЕ МАТЕРИАЛЫ И ПРОЧАЯ ПРОДУКЦИЯ"/>
    <hyperlink ref="D32" location="'Прочие (14)'!Область_печати" display="Стенты/Тара/Подложка/Ящик"/>
    <hyperlink ref="D34" location="'Под заказ (15)'!Область_печати" display="15. ПЕРЕЧЕНЬ ТОВАРА &quot;ПОД ЗАКАЗ&quot;"/>
    <hyperlink ref="H40" location="'Аксессуары для кровли (10)'!A1" display="'Аксессуары для кровли (10)'!A1"/>
    <hyperlink ref="G40" location="'Аксессуары для кровли (10)'!Область_печати" display="Снегозадержатель трубчатый"/>
    <hyperlink ref="H33" location="'Аксессуары для кровли (10)'!A1" display="'Аксессуары для кровли (10)'!A1"/>
    <hyperlink ref="G33" location="'Аксессуары для кровли (10)'!A1" display="Опора снегозадержателя  трубчатого"/>
    <hyperlink ref="G29" location="'Модульные ограждения (13)'!Область_печати" display="Модульные ограждения"/>
    <hyperlink ref="H29" location="'Модульные ограждения (13)'!Область_печати" display="'Модульные ограждения (13)'!Область_печати"/>
    <hyperlink ref="B30" location="'Металлочерепица (6)'!A1" display="Металлочерепица Гётеборг "/>
    <hyperlink ref="B31" location="'Металлочерепица (6)'!A1" display="Комплектующие к металлочерепице"/>
    <hyperlink ref="D36" location="'Обозначение цветов (16)'!Область_печати" display="16. ОБОЗНАЧЕНИЕ ЦВЕТОВ"/>
  </hyperlinks>
  <pageMargins left="0.23622047244094491" right="0.23622047244094491" top="0.35433070866141736" bottom="0.74803149606299213" header="0.11811023622047245" footer="0.11811023622047245"/>
  <pageSetup paperSize="9" scale="56" orientation="landscape" r:id="rId1"/>
  <headerFooter>
    <oddFooter>Страница &amp;P</oddFooter>
  </headerFooter>
  <rowBreaks count="1" manualBreakCount="1">
    <brk id="4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FF00"/>
  </sheetPr>
  <dimension ref="A1:X53"/>
  <sheetViews>
    <sheetView showGridLines="0" topLeftCell="D1" zoomScale="130" zoomScaleNormal="130" zoomScaleSheetLayoutView="100" workbookViewId="0">
      <selection activeCell="O36" sqref="O36"/>
    </sheetView>
  </sheetViews>
  <sheetFormatPr defaultColWidth="8.85546875" defaultRowHeight="15" x14ac:dyDescent="0.25"/>
  <cols>
    <col min="1" max="1" width="2.7109375" style="56" customWidth="1"/>
    <col min="2" max="2" width="6.5703125" style="56" customWidth="1"/>
    <col min="3" max="3" width="34.28515625" style="56" customWidth="1"/>
    <col min="4" max="4" width="8.28515625" style="56" customWidth="1"/>
    <col min="5" max="5" width="8.42578125" style="56" customWidth="1"/>
    <col min="6" max="6" width="8" style="56" customWidth="1"/>
    <col min="7" max="14" width="8.85546875" style="56"/>
    <col min="15" max="15" width="8.28515625" style="56" customWidth="1"/>
    <col min="16" max="17" width="8" style="56" customWidth="1"/>
    <col min="18" max="21" width="8.28515625" style="56" customWidth="1"/>
    <col min="22" max="22" width="6.85546875" style="56" customWidth="1"/>
    <col min="23" max="24" width="8.7109375" style="56" customWidth="1"/>
    <col min="25" max="16384" width="8.85546875" style="56"/>
  </cols>
  <sheetData>
    <row r="1" spans="1:23" x14ac:dyDescent="0.25">
      <c r="A1" s="38"/>
      <c r="B1" s="38"/>
      <c r="C1" s="38"/>
      <c r="D1" s="38"/>
      <c r="E1" s="38"/>
      <c r="F1" s="38"/>
      <c r="G1" s="38"/>
      <c r="H1" s="38"/>
      <c r="I1" s="38"/>
      <c r="J1" s="38"/>
      <c r="K1" s="38"/>
      <c r="L1" s="38"/>
      <c r="M1" s="38"/>
      <c r="N1" s="38"/>
      <c r="O1" s="38"/>
      <c r="P1" s="38"/>
      <c r="Q1" s="38"/>
      <c r="R1" s="38"/>
      <c r="S1" s="38"/>
      <c r="T1" s="38"/>
      <c r="U1" s="38"/>
      <c r="V1" s="38"/>
      <c r="W1" s="38"/>
    </row>
    <row r="2" spans="1:23" x14ac:dyDescent="0.25">
      <c r="A2" s="38"/>
      <c r="B2" s="43" t="s">
        <v>99</v>
      </c>
      <c r="C2" s="38"/>
      <c r="D2" s="38"/>
      <c r="E2" s="38"/>
      <c r="F2" s="38"/>
      <c r="G2" s="38"/>
      <c r="H2" s="38"/>
      <c r="I2" s="38"/>
      <c r="J2" s="38"/>
      <c r="K2" s="38"/>
      <c r="L2" s="38"/>
      <c r="M2" s="38"/>
      <c r="N2" s="38"/>
      <c r="O2" s="38"/>
      <c r="P2" s="38"/>
      <c r="Q2" s="219"/>
      <c r="R2" s="40" t="s">
        <v>471</v>
      </c>
      <c r="S2" s="38"/>
      <c r="T2" s="219"/>
      <c r="U2" s="38"/>
      <c r="V2" s="38"/>
      <c r="W2" s="38"/>
    </row>
    <row r="3" spans="1:23" x14ac:dyDescent="0.25">
      <c r="A3" s="38"/>
      <c r="B3" s="43"/>
      <c r="C3" s="38"/>
      <c r="D3" s="38"/>
      <c r="E3" s="38"/>
      <c r="F3" s="38"/>
      <c r="G3" s="38"/>
      <c r="H3" s="38"/>
      <c r="I3" s="38"/>
      <c r="J3" s="38"/>
      <c r="K3" s="38"/>
      <c r="L3" s="38"/>
      <c r="M3" s="38"/>
      <c r="N3" s="38"/>
      <c r="O3" s="38"/>
      <c r="P3" s="38"/>
      <c r="Q3" s="38"/>
      <c r="R3" s="38"/>
      <c r="S3" s="38"/>
      <c r="T3" s="38"/>
      <c r="U3" s="54" t="s">
        <v>173</v>
      </c>
      <c r="V3" s="38"/>
      <c r="W3" s="38"/>
    </row>
    <row r="4" spans="1:23" ht="15.75" thickBot="1" x14ac:dyDescent="0.3">
      <c r="A4" s="38"/>
      <c r="B4" s="38"/>
      <c r="C4" s="38"/>
      <c r="D4" s="38"/>
      <c r="E4" s="38"/>
      <c r="F4" s="38"/>
      <c r="G4" s="38"/>
      <c r="H4" s="38"/>
      <c r="I4" s="38"/>
      <c r="J4" s="38"/>
      <c r="K4" s="38"/>
      <c r="L4" s="38"/>
      <c r="M4" s="38"/>
      <c r="N4" s="38"/>
      <c r="O4" s="38"/>
      <c r="P4" s="38"/>
      <c r="Q4" s="38"/>
      <c r="R4" s="38"/>
      <c r="S4" s="38"/>
      <c r="T4" s="38"/>
      <c r="U4" s="38"/>
      <c r="V4" s="38"/>
      <c r="W4" s="38"/>
    </row>
    <row r="5" spans="1:23" ht="15.75" customHeight="1" thickBot="1" x14ac:dyDescent="0.3">
      <c r="A5" s="38"/>
      <c r="B5" s="436" t="s">
        <v>0</v>
      </c>
      <c r="C5" s="484" t="s">
        <v>1</v>
      </c>
      <c r="D5" s="484" t="s">
        <v>100</v>
      </c>
      <c r="E5" s="509" t="s">
        <v>117</v>
      </c>
      <c r="F5" s="510"/>
      <c r="G5" s="510"/>
      <c r="H5" s="510"/>
      <c r="I5" s="510"/>
      <c r="J5" s="510"/>
      <c r="K5" s="510"/>
      <c r="L5" s="510"/>
      <c r="M5" s="510"/>
      <c r="N5" s="510"/>
      <c r="O5" s="510"/>
      <c r="P5" s="510"/>
      <c r="Q5" s="510"/>
      <c r="R5" s="510"/>
      <c r="S5" s="510"/>
      <c r="T5" s="510"/>
      <c r="U5" s="511"/>
      <c r="V5" s="220"/>
      <c r="W5" s="38"/>
    </row>
    <row r="6" spans="1:23" ht="16.149999999999999" customHeight="1" x14ac:dyDescent="0.25">
      <c r="A6" s="38"/>
      <c r="B6" s="433"/>
      <c r="C6" s="508"/>
      <c r="D6" s="508"/>
      <c r="E6" s="491" t="s">
        <v>101</v>
      </c>
      <c r="F6" s="492"/>
      <c r="G6" s="492"/>
      <c r="H6" s="492"/>
      <c r="I6" s="492"/>
      <c r="J6" s="492"/>
      <c r="K6" s="492"/>
      <c r="L6" s="492"/>
      <c r="M6" s="492"/>
      <c r="N6" s="492"/>
      <c r="O6" s="491" t="s">
        <v>102</v>
      </c>
      <c r="P6" s="495"/>
      <c r="Q6" s="491" t="s">
        <v>364</v>
      </c>
      <c r="R6" s="495"/>
      <c r="S6" s="512" t="s">
        <v>369</v>
      </c>
      <c r="T6" s="512" t="s">
        <v>372</v>
      </c>
      <c r="U6" s="488" t="s">
        <v>373</v>
      </c>
      <c r="V6" s="38"/>
      <c r="W6" s="38"/>
    </row>
    <row r="7" spans="1:23" ht="15.75" thickBot="1" x14ac:dyDescent="0.3">
      <c r="A7" s="38"/>
      <c r="B7" s="433"/>
      <c r="C7" s="508"/>
      <c r="D7" s="508"/>
      <c r="E7" s="493"/>
      <c r="F7" s="494"/>
      <c r="G7" s="494"/>
      <c r="H7" s="494"/>
      <c r="I7" s="494"/>
      <c r="J7" s="494"/>
      <c r="K7" s="494"/>
      <c r="L7" s="494"/>
      <c r="M7" s="494"/>
      <c r="N7" s="494"/>
      <c r="O7" s="493"/>
      <c r="P7" s="496"/>
      <c r="Q7" s="506"/>
      <c r="R7" s="507"/>
      <c r="S7" s="513"/>
      <c r="T7" s="513"/>
      <c r="U7" s="489"/>
      <c r="V7" s="38"/>
      <c r="W7" s="38"/>
    </row>
    <row r="8" spans="1:23" ht="15.75" thickBot="1" x14ac:dyDescent="0.3">
      <c r="A8" s="38"/>
      <c r="B8" s="433"/>
      <c r="C8" s="508"/>
      <c r="D8" s="508"/>
      <c r="E8" s="221" t="s">
        <v>103</v>
      </c>
      <c r="F8" s="221" t="s">
        <v>103</v>
      </c>
      <c r="G8" s="313" t="s">
        <v>103</v>
      </c>
      <c r="H8" s="340" t="s">
        <v>103</v>
      </c>
      <c r="I8" s="335" t="s">
        <v>103</v>
      </c>
      <c r="J8" s="335" t="s">
        <v>103</v>
      </c>
      <c r="K8" s="335" t="s">
        <v>103</v>
      </c>
      <c r="L8" s="313" t="s">
        <v>107</v>
      </c>
      <c r="M8" s="313" t="s">
        <v>107</v>
      </c>
      <c r="N8" s="313" t="s">
        <v>103</v>
      </c>
      <c r="O8" s="497" t="s">
        <v>103</v>
      </c>
      <c r="P8" s="498"/>
      <c r="Q8" s="222"/>
      <c r="R8" s="223"/>
      <c r="S8" s="489"/>
      <c r="T8" s="489"/>
      <c r="U8" s="489"/>
      <c r="V8" s="38"/>
      <c r="W8" s="38"/>
    </row>
    <row r="9" spans="1:23" ht="34.5" customHeight="1" thickBot="1" x14ac:dyDescent="0.3">
      <c r="A9" s="38"/>
      <c r="B9" s="433"/>
      <c r="C9" s="508"/>
      <c r="D9" s="508"/>
      <c r="E9" s="224" t="s">
        <v>65</v>
      </c>
      <c r="F9" s="221" t="s">
        <v>635</v>
      </c>
      <c r="G9" s="225" t="s">
        <v>260</v>
      </c>
      <c r="H9" s="341" t="s">
        <v>106</v>
      </c>
      <c r="I9" s="336" t="s">
        <v>106</v>
      </c>
      <c r="J9" s="336" t="s">
        <v>106</v>
      </c>
      <c r="K9" s="336" t="s">
        <v>504</v>
      </c>
      <c r="L9" s="224" t="s">
        <v>108</v>
      </c>
      <c r="M9" s="224" t="s">
        <v>109</v>
      </c>
      <c r="N9" s="224" t="s">
        <v>353</v>
      </c>
      <c r="O9" s="224" t="s">
        <v>361</v>
      </c>
      <c r="P9" s="336" t="s">
        <v>835</v>
      </c>
      <c r="Q9" s="222"/>
      <c r="R9" s="223"/>
      <c r="S9" s="489"/>
      <c r="T9" s="489"/>
      <c r="U9" s="489"/>
      <c r="V9" s="38"/>
      <c r="W9" s="38"/>
    </row>
    <row r="10" spans="1:23" ht="56.25" customHeight="1" thickBot="1" x14ac:dyDescent="0.3">
      <c r="A10" s="38"/>
      <c r="B10" s="433"/>
      <c r="C10" s="508"/>
      <c r="D10" s="508"/>
      <c r="E10" s="226" t="s">
        <v>665</v>
      </c>
      <c r="F10" s="226" t="s">
        <v>685</v>
      </c>
      <c r="G10" s="227" t="s">
        <v>626</v>
      </c>
      <c r="H10" s="342" t="s">
        <v>636</v>
      </c>
      <c r="I10" s="227" t="s">
        <v>637</v>
      </c>
      <c r="J10" s="227" t="s">
        <v>627</v>
      </c>
      <c r="K10" s="227" t="s">
        <v>488</v>
      </c>
      <c r="L10" s="227" t="s">
        <v>666</v>
      </c>
      <c r="M10" s="227" t="s">
        <v>684</v>
      </c>
      <c r="N10" s="227" t="s">
        <v>354</v>
      </c>
      <c r="O10" s="227" t="s">
        <v>363</v>
      </c>
      <c r="P10" s="227" t="s">
        <v>638</v>
      </c>
      <c r="Q10" s="228"/>
      <c r="R10" s="229"/>
      <c r="S10" s="490"/>
      <c r="T10" s="490"/>
      <c r="U10" s="490"/>
      <c r="V10" s="38"/>
      <c r="W10" s="38"/>
    </row>
    <row r="11" spans="1:23" ht="15.75" thickBot="1" x14ac:dyDescent="0.3">
      <c r="A11" s="38"/>
      <c r="B11" s="433"/>
      <c r="C11" s="508"/>
      <c r="D11" s="508"/>
      <c r="E11" s="230" t="s">
        <v>541</v>
      </c>
      <c r="F11" s="230" t="s">
        <v>541</v>
      </c>
      <c r="G11" s="315" t="s">
        <v>542</v>
      </c>
      <c r="H11" s="230" t="s">
        <v>541</v>
      </c>
      <c r="I11" s="315" t="s">
        <v>541</v>
      </c>
      <c r="J11" s="315" t="s">
        <v>543</v>
      </c>
      <c r="K11" s="315" t="s">
        <v>543</v>
      </c>
      <c r="L11" s="315" t="s">
        <v>541</v>
      </c>
      <c r="M11" s="315" t="s">
        <v>541</v>
      </c>
      <c r="N11" s="315" t="s">
        <v>541</v>
      </c>
      <c r="O11" s="504" t="s">
        <v>261</v>
      </c>
      <c r="P11" s="505"/>
      <c r="Q11" s="504" t="s">
        <v>364</v>
      </c>
      <c r="R11" s="505"/>
      <c r="S11" s="230" t="s">
        <v>367</v>
      </c>
      <c r="T11" s="230" t="s">
        <v>110</v>
      </c>
      <c r="U11" s="230" t="s">
        <v>541</v>
      </c>
      <c r="V11" s="38"/>
      <c r="W11" s="38"/>
    </row>
    <row r="12" spans="1:23" ht="15.75" thickBot="1" x14ac:dyDescent="0.3">
      <c r="A12" s="38"/>
      <c r="B12" s="433"/>
      <c r="C12" s="485"/>
      <c r="D12" s="508"/>
      <c r="E12" s="231" t="s">
        <v>111</v>
      </c>
      <c r="F12" s="230" t="s">
        <v>111</v>
      </c>
      <c r="G12" s="231" t="s">
        <v>121</v>
      </c>
      <c r="H12" s="232" t="s">
        <v>122</v>
      </c>
      <c r="I12" s="231" t="s">
        <v>112</v>
      </c>
      <c r="J12" s="231" t="s">
        <v>112</v>
      </c>
      <c r="K12" s="231" t="s">
        <v>112</v>
      </c>
      <c r="L12" s="231" t="s">
        <v>113</v>
      </c>
      <c r="M12" s="231" t="s">
        <v>113</v>
      </c>
      <c r="N12" s="231" t="s">
        <v>355</v>
      </c>
      <c r="O12" s="504" t="s">
        <v>114</v>
      </c>
      <c r="P12" s="505"/>
      <c r="Q12" s="233" t="s">
        <v>366</v>
      </c>
      <c r="R12" s="233" t="s">
        <v>365</v>
      </c>
      <c r="S12" s="233" t="s">
        <v>368</v>
      </c>
      <c r="T12" s="233" t="s">
        <v>370</v>
      </c>
      <c r="U12" s="233" t="s">
        <v>371</v>
      </c>
      <c r="V12" s="38"/>
      <c r="W12" s="38"/>
    </row>
    <row r="13" spans="1:23" x14ac:dyDescent="0.25">
      <c r="A13" s="38"/>
      <c r="B13" s="436">
        <v>1</v>
      </c>
      <c r="C13" s="234" t="s">
        <v>115</v>
      </c>
      <c r="D13" s="484" t="s">
        <v>505</v>
      </c>
      <c r="E13" s="439">
        <v>1958</v>
      </c>
      <c r="F13" s="439">
        <v>1958</v>
      </c>
      <c r="G13" s="439">
        <v>2154</v>
      </c>
      <c r="H13" s="439">
        <v>2379</v>
      </c>
      <c r="I13" s="486">
        <v>1538</v>
      </c>
      <c r="J13" s="486">
        <v>1428</v>
      </c>
      <c r="K13" s="486">
        <v>1468</v>
      </c>
      <c r="L13" s="439">
        <v>2132</v>
      </c>
      <c r="M13" s="439">
        <v>2132</v>
      </c>
      <c r="N13" s="436" t="s">
        <v>25</v>
      </c>
      <c r="O13" s="439">
        <v>1243</v>
      </c>
      <c r="P13" s="439">
        <v>1243</v>
      </c>
      <c r="Q13" s="439">
        <v>11651</v>
      </c>
      <c r="R13" s="439">
        <v>9787</v>
      </c>
      <c r="S13" s="439">
        <v>15109</v>
      </c>
      <c r="T13" s="439">
        <v>1743</v>
      </c>
      <c r="U13" s="439">
        <v>2845</v>
      </c>
      <c r="V13" s="38"/>
      <c r="W13" s="38"/>
    </row>
    <row r="14" spans="1:23" ht="15.75" thickBot="1" x14ac:dyDescent="0.3">
      <c r="A14" s="38"/>
      <c r="B14" s="434"/>
      <c r="C14" s="235" t="s">
        <v>796</v>
      </c>
      <c r="D14" s="485"/>
      <c r="E14" s="441"/>
      <c r="F14" s="441"/>
      <c r="G14" s="441"/>
      <c r="H14" s="441"/>
      <c r="I14" s="487"/>
      <c r="J14" s="487"/>
      <c r="K14" s="487"/>
      <c r="L14" s="441"/>
      <c r="M14" s="441"/>
      <c r="N14" s="434"/>
      <c r="O14" s="441"/>
      <c r="P14" s="441"/>
      <c r="Q14" s="441"/>
      <c r="R14" s="441"/>
      <c r="S14" s="441"/>
      <c r="T14" s="441"/>
      <c r="U14" s="441"/>
      <c r="V14" s="38"/>
      <c r="W14" s="38"/>
    </row>
    <row r="15" spans="1:23" ht="14.45" customHeight="1" x14ac:dyDescent="0.25">
      <c r="A15" s="38"/>
      <c r="B15" s="436">
        <v>2</v>
      </c>
      <c r="C15" s="234" t="s">
        <v>115</v>
      </c>
      <c r="D15" s="484" t="s">
        <v>505</v>
      </c>
      <c r="E15" s="439">
        <v>2392</v>
      </c>
      <c r="F15" s="439">
        <v>2392</v>
      </c>
      <c r="G15" s="439">
        <v>2629</v>
      </c>
      <c r="H15" s="439">
        <v>2903</v>
      </c>
      <c r="I15" s="486">
        <v>1877</v>
      </c>
      <c r="J15" s="486">
        <v>1743</v>
      </c>
      <c r="K15" s="486">
        <v>1791</v>
      </c>
      <c r="L15" s="439">
        <v>2600</v>
      </c>
      <c r="M15" s="439">
        <v>2600</v>
      </c>
      <c r="N15" s="436" t="s">
        <v>25</v>
      </c>
      <c r="O15" s="436" t="s">
        <v>25</v>
      </c>
      <c r="P15" s="439">
        <v>1516</v>
      </c>
      <c r="Q15" s="439">
        <v>14215</v>
      </c>
      <c r="R15" s="439">
        <v>11941</v>
      </c>
      <c r="S15" s="439">
        <v>18433</v>
      </c>
      <c r="T15" s="439">
        <v>2127</v>
      </c>
      <c r="U15" s="439">
        <v>3471</v>
      </c>
      <c r="V15" s="38"/>
      <c r="W15" s="38"/>
    </row>
    <row r="16" spans="1:23" ht="15.75" thickBot="1" x14ac:dyDescent="0.3">
      <c r="A16" s="38"/>
      <c r="B16" s="434"/>
      <c r="C16" s="235" t="s">
        <v>262</v>
      </c>
      <c r="D16" s="485"/>
      <c r="E16" s="441"/>
      <c r="F16" s="441"/>
      <c r="G16" s="441"/>
      <c r="H16" s="441"/>
      <c r="I16" s="487"/>
      <c r="J16" s="487"/>
      <c r="K16" s="487"/>
      <c r="L16" s="441"/>
      <c r="M16" s="441"/>
      <c r="N16" s="434"/>
      <c r="O16" s="434"/>
      <c r="P16" s="441"/>
      <c r="Q16" s="441"/>
      <c r="R16" s="441"/>
      <c r="S16" s="441"/>
      <c r="T16" s="441"/>
      <c r="U16" s="441"/>
      <c r="V16" s="38"/>
      <c r="W16" s="38"/>
    </row>
    <row r="17" spans="1:24" x14ac:dyDescent="0.25">
      <c r="A17" s="38"/>
      <c r="B17" s="436">
        <v>3</v>
      </c>
      <c r="C17" s="454" t="s">
        <v>116</v>
      </c>
      <c r="D17" s="484" t="s">
        <v>506</v>
      </c>
      <c r="E17" s="439">
        <v>1455</v>
      </c>
      <c r="F17" s="439">
        <v>1455</v>
      </c>
      <c r="G17" s="439">
        <v>1488</v>
      </c>
      <c r="H17" s="439">
        <v>1445</v>
      </c>
      <c r="I17" s="486">
        <v>1018</v>
      </c>
      <c r="J17" s="486">
        <v>992</v>
      </c>
      <c r="K17" s="486">
        <v>1018</v>
      </c>
      <c r="L17" s="439">
        <v>1507</v>
      </c>
      <c r="M17" s="439">
        <v>1507</v>
      </c>
      <c r="N17" s="436">
        <v>1721</v>
      </c>
      <c r="O17" s="439">
        <v>1004</v>
      </c>
      <c r="P17" s="439">
        <v>1004</v>
      </c>
      <c r="Q17" s="439">
        <v>8309</v>
      </c>
      <c r="R17" s="439">
        <v>7356</v>
      </c>
      <c r="S17" s="439">
        <v>10781</v>
      </c>
      <c r="T17" s="439">
        <v>1209</v>
      </c>
      <c r="U17" s="502" t="s">
        <v>6</v>
      </c>
      <c r="V17" s="38"/>
      <c r="W17" s="38"/>
    </row>
    <row r="18" spans="1:24" ht="15.75" thickBot="1" x14ac:dyDescent="0.3">
      <c r="A18" s="38"/>
      <c r="B18" s="434"/>
      <c r="C18" s="455"/>
      <c r="D18" s="485"/>
      <c r="E18" s="441"/>
      <c r="F18" s="441"/>
      <c r="G18" s="441"/>
      <c r="H18" s="441"/>
      <c r="I18" s="487"/>
      <c r="J18" s="487"/>
      <c r="K18" s="487"/>
      <c r="L18" s="441"/>
      <c r="M18" s="441"/>
      <c r="N18" s="434"/>
      <c r="O18" s="441"/>
      <c r="P18" s="441"/>
      <c r="Q18" s="441"/>
      <c r="R18" s="441"/>
      <c r="S18" s="441"/>
      <c r="T18" s="441"/>
      <c r="U18" s="503"/>
      <c r="V18" s="38"/>
      <c r="W18" s="38"/>
    </row>
    <row r="19" spans="1:24" ht="15" customHeight="1" x14ac:dyDescent="0.25">
      <c r="A19" s="38"/>
      <c r="B19" s="38"/>
      <c r="C19" s="38"/>
      <c r="D19" s="38"/>
      <c r="E19" s="38"/>
      <c r="F19" s="38"/>
      <c r="G19" s="38"/>
      <c r="H19" s="38"/>
      <c r="I19" s="38"/>
      <c r="J19" s="38"/>
      <c r="K19" s="38"/>
      <c r="L19" s="38"/>
      <c r="M19" s="38"/>
      <c r="N19" s="38"/>
      <c r="O19" s="38"/>
      <c r="P19" s="38"/>
      <c r="Q19" s="38"/>
      <c r="R19" s="38"/>
      <c r="S19" s="38"/>
      <c r="T19" s="38"/>
      <c r="U19" s="38"/>
      <c r="V19" s="38"/>
      <c r="W19" s="38"/>
    </row>
    <row r="20" spans="1:24" ht="72.75" customHeight="1" x14ac:dyDescent="0.25">
      <c r="A20" s="38"/>
      <c r="B20" s="514" t="s">
        <v>842</v>
      </c>
      <c r="C20" s="515"/>
      <c r="D20" s="515"/>
      <c r="E20" s="515"/>
      <c r="F20" s="515"/>
      <c r="G20" s="515"/>
      <c r="H20" s="515"/>
      <c r="I20" s="515"/>
      <c r="J20" s="515"/>
      <c r="K20" s="515"/>
      <c r="L20" s="515"/>
      <c r="M20" s="515"/>
      <c r="N20" s="515"/>
      <c r="O20" s="515"/>
      <c r="P20" s="515"/>
      <c r="Q20" s="515"/>
      <c r="R20" s="515"/>
      <c r="S20" s="515"/>
      <c r="T20" s="515"/>
      <c r="U20" s="515"/>
      <c r="V20" s="38"/>
      <c r="W20" s="38"/>
    </row>
    <row r="21" spans="1:24" ht="15" customHeight="1" x14ac:dyDescent="0.25">
      <c r="A21" s="38"/>
      <c r="B21" s="236"/>
      <c r="C21" s="237"/>
      <c r="D21" s="237"/>
      <c r="E21" s="237"/>
      <c r="F21" s="237"/>
      <c r="G21" s="237"/>
      <c r="H21" s="237"/>
      <c r="I21" s="237"/>
      <c r="J21" s="237"/>
      <c r="K21" s="237"/>
      <c r="L21" s="237"/>
      <c r="M21" s="237"/>
      <c r="N21" s="237"/>
      <c r="O21" s="237"/>
      <c r="P21" s="237"/>
      <c r="Q21" s="237"/>
      <c r="R21" s="237"/>
      <c r="S21" s="237"/>
      <c r="T21" s="237"/>
      <c r="U21" s="237"/>
      <c r="V21" s="38"/>
      <c r="W21" s="38"/>
    </row>
    <row r="22" spans="1:24" ht="15.6" customHeight="1" x14ac:dyDescent="0.25">
      <c r="A22" s="38"/>
      <c r="B22" s="238" t="s">
        <v>253</v>
      </c>
      <c r="C22" s="38"/>
      <c r="D22" s="237"/>
      <c r="E22" s="237"/>
      <c r="F22" s="237"/>
      <c r="G22" s="237"/>
      <c r="H22" s="237"/>
      <c r="I22" s="237"/>
      <c r="J22" s="237"/>
      <c r="K22" s="237"/>
      <c r="L22" s="237"/>
      <c r="M22" s="237"/>
      <c r="N22" s="237"/>
      <c r="O22" s="237"/>
      <c r="P22" s="237"/>
      <c r="Q22" s="237"/>
      <c r="R22" s="237"/>
      <c r="S22" s="237"/>
      <c r="T22" s="237"/>
      <c r="U22" s="237"/>
      <c r="V22" s="38"/>
      <c r="W22" s="38"/>
    </row>
    <row r="23" spans="1:24" ht="15.75" thickBot="1" x14ac:dyDescent="0.3">
      <c r="A23" s="38"/>
      <c r="B23" s="38"/>
      <c r="C23" s="38"/>
      <c r="D23" s="38"/>
      <c r="E23" s="38"/>
      <c r="F23" s="38"/>
      <c r="G23" s="38"/>
      <c r="H23" s="38"/>
      <c r="I23" s="38"/>
      <c r="J23" s="38"/>
      <c r="K23" s="38"/>
      <c r="L23" s="38"/>
      <c r="M23" s="38"/>
      <c r="N23" s="38"/>
      <c r="O23" s="38"/>
      <c r="P23" s="38"/>
      <c r="Q23" s="38"/>
      <c r="R23" s="38"/>
      <c r="S23" s="38"/>
      <c r="T23" s="38"/>
      <c r="U23" s="38"/>
      <c r="V23" s="38"/>
      <c r="W23" s="38"/>
    </row>
    <row r="24" spans="1:24" ht="15" customHeight="1" thickBot="1" x14ac:dyDescent="0.3">
      <c r="A24" s="38"/>
      <c r="B24" s="436" t="s">
        <v>0</v>
      </c>
      <c r="C24" s="484" t="s">
        <v>1</v>
      </c>
      <c r="D24" s="484" t="s">
        <v>268</v>
      </c>
      <c r="E24" s="484" t="s">
        <v>271</v>
      </c>
      <c r="F24" s="484" t="s">
        <v>100</v>
      </c>
      <c r="G24" s="499" t="s">
        <v>117</v>
      </c>
      <c r="H24" s="500"/>
      <c r="I24" s="500"/>
      <c r="J24" s="500"/>
      <c r="K24" s="500"/>
      <c r="L24" s="500"/>
      <c r="M24" s="500"/>
      <c r="N24" s="500"/>
      <c r="O24" s="500"/>
      <c r="P24" s="500"/>
      <c r="Q24" s="500"/>
      <c r="R24" s="500"/>
      <c r="S24" s="500"/>
      <c r="T24" s="500"/>
      <c r="U24" s="500"/>
      <c r="V24" s="500"/>
      <c r="W24" s="501"/>
      <c r="X24" s="217"/>
    </row>
    <row r="25" spans="1:24" ht="14.45" customHeight="1" x14ac:dyDescent="0.25">
      <c r="A25" s="38"/>
      <c r="B25" s="433"/>
      <c r="C25" s="508"/>
      <c r="D25" s="508"/>
      <c r="E25" s="508"/>
      <c r="F25" s="508"/>
      <c r="G25" s="491" t="s">
        <v>101</v>
      </c>
      <c r="H25" s="492"/>
      <c r="I25" s="492"/>
      <c r="J25" s="492"/>
      <c r="K25" s="492"/>
      <c r="L25" s="492"/>
      <c r="M25" s="492"/>
      <c r="N25" s="492"/>
      <c r="O25" s="492"/>
      <c r="P25" s="492"/>
      <c r="Q25" s="491" t="s">
        <v>102</v>
      </c>
      <c r="R25" s="495"/>
      <c r="S25" s="491" t="s">
        <v>364</v>
      </c>
      <c r="T25" s="495"/>
      <c r="U25" s="316" t="s">
        <v>369</v>
      </c>
      <c r="V25" s="316" t="s">
        <v>372</v>
      </c>
      <c r="W25" s="488" t="s">
        <v>373</v>
      </c>
    </row>
    <row r="26" spans="1:24" ht="15.75" thickBot="1" x14ac:dyDescent="0.3">
      <c r="A26" s="38"/>
      <c r="B26" s="433"/>
      <c r="C26" s="508"/>
      <c r="D26" s="508"/>
      <c r="E26" s="508"/>
      <c r="F26" s="508"/>
      <c r="G26" s="493"/>
      <c r="H26" s="494"/>
      <c r="I26" s="494"/>
      <c r="J26" s="494"/>
      <c r="K26" s="494"/>
      <c r="L26" s="494"/>
      <c r="M26" s="494"/>
      <c r="N26" s="494"/>
      <c r="O26" s="494"/>
      <c r="P26" s="494"/>
      <c r="Q26" s="493"/>
      <c r="R26" s="496"/>
      <c r="S26" s="493"/>
      <c r="T26" s="496"/>
      <c r="U26" s="239"/>
      <c r="V26" s="239"/>
      <c r="W26" s="490"/>
    </row>
    <row r="27" spans="1:24" ht="15.75" thickBot="1" x14ac:dyDescent="0.3">
      <c r="A27" s="38"/>
      <c r="B27" s="433"/>
      <c r="C27" s="508"/>
      <c r="D27" s="508"/>
      <c r="E27" s="508"/>
      <c r="F27" s="508"/>
      <c r="G27" s="221" t="s">
        <v>103</v>
      </c>
      <c r="H27" s="221" t="s">
        <v>103</v>
      </c>
      <c r="I27" s="221" t="s">
        <v>103</v>
      </c>
      <c r="J27" s="343" t="s">
        <v>103</v>
      </c>
      <c r="K27" s="338" t="s">
        <v>103</v>
      </c>
      <c r="L27" s="337" t="s">
        <v>103</v>
      </c>
      <c r="M27" s="335" t="s">
        <v>103</v>
      </c>
      <c r="N27" s="313" t="s">
        <v>107</v>
      </c>
      <c r="O27" s="221" t="s">
        <v>107</v>
      </c>
      <c r="P27" s="313" t="s">
        <v>103</v>
      </c>
      <c r="Q27" s="497" t="s">
        <v>103</v>
      </c>
      <c r="R27" s="498"/>
      <c r="S27" s="488"/>
      <c r="T27" s="488"/>
      <c r="U27" s="488"/>
      <c r="V27" s="488"/>
      <c r="W27" s="488"/>
    </row>
    <row r="28" spans="1:24" ht="23.25" thickBot="1" x14ac:dyDescent="0.3">
      <c r="A28" s="38"/>
      <c r="B28" s="433"/>
      <c r="C28" s="508"/>
      <c r="D28" s="508"/>
      <c r="E28" s="508"/>
      <c r="F28" s="508"/>
      <c r="G28" s="221" t="s">
        <v>104</v>
      </c>
      <c r="H28" s="221" t="s">
        <v>105</v>
      </c>
      <c r="I28" s="230" t="s">
        <v>260</v>
      </c>
      <c r="J28" s="343" t="s">
        <v>106</v>
      </c>
      <c r="K28" s="338" t="s">
        <v>106</v>
      </c>
      <c r="L28" s="339" t="s">
        <v>106</v>
      </c>
      <c r="M28" s="336" t="s">
        <v>504</v>
      </c>
      <c r="N28" s="313" t="s">
        <v>108</v>
      </c>
      <c r="O28" s="221" t="s">
        <v>109</v>
      </c>
      <c r="P28" s="313" t="s">
        <v>353</v>
      </c>
      <c r="Q28" s="224" t="s">
        <v>361</v>
      </c>
      <c r="R28" s="224" t="s">
        <v>327</v>
      </c>
      <c r="S28" s="489"/>
      <c r="T28" s="489"/>
      <c r="U28" s="489"/>
      <c r="V28" s="489"/>
      <c r="W28" s="489"/>
    </row>
    <row r="29" spans="1:24" ht="41.45" customHeight="1" thickBot="1" x14ac:dyDescent="0.3">
      <c r="A29" s="38"/>
      <c r="B29" s="433"/>
      <c r="C29" s="508"/>
      <c r="D29" s="508"/>
      <c r="E29" s="508"/>
      <c r="F29" s="508"/>
      <c r="G29" s="226" t="s">
        <v>118</v>
      </c>
      <c r="H29" s="226" t="s">
        <v>259</v>
      </c>
      <c r="I29" s="226" t="s">
        <v>120</v>
      </c>
      <c r="J29" s="344" t="s">
        <v>119</v>
      </c>
      <c r="K29" s="240" t="s">
        <v>326</v>
      </c>
      <c r="L29" s="226" t="s">
        <v>487</v>
      </c>
      <c r="M29" s="227" t="s">
        <v>488</v>
      </c>
      <c r="N29" s="227" t="s">
        <v>123</v>
      </c>
      <c r="O29" s="226" t="s">
        <v>259</v>
      </c>
      <c r="P29" s="227" t="s">
        <v>354</v>
      </c>
      <c r="Q29" s="227" t="s">
        <v>363</v>
      </c>
      <c r="R29" s="227" t="s">
        <v>362</v>
      </c>
      <c r="S29" s="490"/>
      <c r="T29" s="490"/>
      <c r="U29" s="490"/>
      <c r="V29" s="490"/>
      <c r="W29" s="490"/>
    </row>
    <row r="30" spans="1:24" ht="15.75" thickBot="1" x14ac:dyDescent="0.3">
      <c r="A30" s="38"/>
      <c r="B30" s="433"/>
      <c r="C30" s="508"/>
      <c r="D30" s="508"/>
      <c r="E30" s="508"/>
      <c r="F30" s="508"/>
      <c r="G30" s="230" t="str">
        <f t="shared" ref="G30:I30" si="0">E11</f>
        <v>Сталь Zn275</v>
      </c>
      <c r="H30" s="230" t="str">
        <f t="shared" si="0"/>
        <v>Сталь Zn275</v>
      </c>
      <c r="I30" s="230" t="str">
        <f t="shared" si="0"/>
        <v>Сталь AZn120</v>
      </c>
      <c r="J30" s="230" t="str">
        <f t="shared" ref="J30:K30" si="1">H11</f>
        <v>Сталь Zn275</v>
      </c>
      <c r="K30" s="314" t="str">
        <f t="shared" si="1"/>
        <v>Сталь Zn275</v>
      </c>
      <c r="L30" s="230" t="str">
        <f t="shared" ref="L30:M30" si="2">J11</f>
        <v>Сталь Zn140</v>
      </c>
      <c r="M30" s="315" t="str">
        <f t="shared" si="2"/>
        <v>Сталь Zn140</v>
      </c>
      <c r="N30" s="315" t="str">
        <f t="shared" ref="N30:P30" si="3">L11</f>
        <v>Сталь Zn275</v>
      </c>
      <c r="O30" s="230" t="str">
        <f t="shared" si="3"/>
        <v>Сталь Zn275</v>
      </c>
      <c r="P30" s="315" t="str">
        <f t="shared" si="3"/>
        <v>Сталь Zn275</v>
      </c>
      <c r="Q30" s="504" t="s">
        <v>261</v>
      </c>
      <c r="R30" s="505"/>
      <c r="S30" s="504" t="s">
        <v>364</v>
      </c>
      <c r="T30" s="505"/>
      <c r="U30" s="230" t="s">
        <v>367</v>
      </c>
      <c r="V30" s="230" t="str">
        <f>$P$30</f>
        <v>Сталь Zn275</v>
      </c>
      <c r="W30" s="230" t="str">
        <f>$P$30</f>
        <v>Сталь Zn275</v>
      </c>
    </row>
    <row r="31" spans="1:24" ht="15.75" thickBot="1" x14ac:dyDescent="0.3">
      <c r="A31" s="38"/>
      <c r="B31" s="434"/>
      <c r="C31" s="485"/>
      <c r="D31" s="485"/>
      <c r="E31" s="485"/>
      <c r="F31" s="485"/>
      <c r="G31" s="233" t="s">
        <v>111</v>
      </c>
      <c r="H31" s="230" t="s">
        <v>111</v>
      </c>
      <c r="I31" s="233" t="s">
        <v>121</v>
      </c>
      <c r="J31" s="233" t="s">
        <v>122</v>
      </c>
      <c r="K31" s="241" t="s">
        <v>112</v>
      </c>
      <c r="L31" s="233" t="s">
        <v>112</v>
      </c>
      <c r="M31" s="225" t="s">
        <v>112</v>
      </c>
      <c r="N31" s="225" t="s">
        <v>113</v>
      </c>
      <c r="O31" s="233" t="s">
        <v>113</v>
      </c>
      <c r="P31" s="231" t="s">
        <v>355</v>
      </c>
      <c r="Q31" s="516" t="s">
        <v>114</v>
      </c>
      <c r="R31" s="517"/>
      <c r="S31" s="233" t="s">
        <v>366</v>
      </c>
      <c r="T31" s="233" t="s">
        <v>365</v>
      </c>
      <c r="U31" s="233" t="s">
        <v>368</v>
      </c>
      <c r="V31" s="233" t="s">
        <v>370</v>
      </c>
      <c r="W31" s="233" t="s">
        <v>371</v>
      </c>
    </row>
    <row r="32" spans="1:24" s="218" customFormat="1" ht="15" customHeight="1" thickBot="1" x14ac:dyDescent="0.25">
      <c r="A32" s="242"/>
      <c r="B32" s="243">
        <v>1</v>
      </c>
      <c r="C32" s="244" t="s">
        <v>234</v>
      </c>
      <c r="D32" s="243" t="s">
        <v>5</v>
      </c>
      <c r="E32" s="245">
        <v>0.125</v>
      </c>
      <c r="F32" s="243" t="s">
        <v>507</v>
      </c>
      <c r="G32" s="329">
        <f t="shared" ref="G32:O32" si="4">2*$E$32*E13</f>
        <v>489.5</v>
      </c>
      <c r="H32" s="330">
        <f t="shared" si="4"/>
        <v>489.5</v>
      </c>
      <c r="I32" s="329">
        <f t="shared" si="4"/>
        <v>538.5</v>
      </c>
      <c r="J32" s="329">
        <f t="shared" si="4"/>
        <v>594.75</v>
      </c>
      <c r="K32" s="252">
        <f t="shared" si="4"/>
        <v>384.5</v>
      </c>
      <c r="L32" s="252">
        <f t="shared" si="4"/>
        <v>357</v>
      </c>
      <c r="M32" s="349">
        <f t="shared" si="4"/>
        <v>367</v>
      </c>
      <c r="N32" s="331">
        <f t="shared" si="4"/>
        <v>533</v>
      </c>
      <c r="O32" s="329">
        <f t="shared" si="4"/>
        <v>533</v>
      </c>
      <c r="P32" s="246" t="s">
        <v>6</v>
      </c>
      <c r="Q32" s="329">
        <f>1.25*E32*$O$13</f>
        <v>194.21875</v>
      </c>
      <c r="R32" s="332">
        <f>2*$P$13*E32</f>
        <v>310.75</v>
      </c>
      <c r="S32" s="329">
        <f>E32*2*Q13</f>
        <v>2912.75</v>
      </c>
      <c r="T32" s="329">
        <f>E32*2*R13</f>
        <v>2446.75</v>
      </c>
      <c r="U32" s="329">
        <f>E32*2*S13</f>
        <v>3777.25</v>
      </c>
      <c r="V32" s="329">
        <f>E32*2*T13</f>
        <v>435.75</v>
      </c>
      <c r="W32" s="329">
        <f>E32*2*U13</f>
        <v>711.25</v>
      </c>
    </row>
    <row r="33" spans="1:23" s="218" customFormat="1" ht="15" customHeight="1" thickBot="1" x14ac:dyDescent="0.25">
      <c r="A33" s="242"/>
      <c r="B33" s="247">
        <v>2</v>
      </c>
      <c r="C33" s="248" t="s">
        <v>235</v>
      </c>
      <c r="D33" s="247" t="s">
        <v>5</v>
      </c>
      <c r="E33" s="249">
        <v>0.32</v>
      </c>
      <c r="F33" s="243" t="s">
        <v>507</v>
      </c>
      <c r="G33" s="332">
        <f>2*$E$33*E13</f>
        <v>1253.1200000000001</v>
      </c>
      <c r="H33" s="333">
        <f>2*$E$33*F13</f>
        <v>1253.1200000000001</v>
      </c>
      <c r="I33" s="332">
        <f>2*$E$33*G13</f>
        <v>1378.56</v>
      </c>
      <c r="J33" s="332">
        <f>2*$E$33*H13</f>
        <v>1522.56</v>
      </c>
      <c r="K33" s="253">
        <f>2*$E$33*I13</f>
        <v>984.32</v>
      </c>
      <c r="L33" s="252">
        <f>2*E33*$J$13</f>
        <v>913.92000000000007</v>
      </c>
      <c r="M33" s="349">
        <f>2*E33*$K$13</f>
        <v>939.52</v>
      </c>
      <c r="N33" s="334">
        <f>2*$E$33*L13</f>
        <v>1364.48</v>
      </c>
      <c r="O33" s="332">
        <f>2*$E$33*M13</f>
        <v>1364.48</v>
      </c>
      <c r="P33" s="246" t="s">
        <v>6</v>
      </c>
      <c r="Q33" s="329">
        <f t="shared" ref="Q33:Q51" si="5">1.25*E33*$O$13</f>
        <v>497.20000000000005</v>
      </c>
      <c r="R33" s="332">
        <f t="shared" ref="R33:R51" si="6">2*$P$13*E33</f>
        <v>795.52</v>
      </c>
      <c r="S33" s="332">
        <f>E33*2*Q13</f>
        <v>7456.64</v>
      </c>
      <c r="T33" s="332">
        <f>E33*2*R13</f>
        <v>6263.68</v>
      </c>
      <c r="U33" s="332">
        <f>E33*2*S13</f>
        <v>9669.76</v>
      </c>
      <c r="V33" s="332">
        <f>E33*2*T13</f>
        <v>1115.52</v>
      </c>
      <c r="W33" s="332">
        <f>E33*2*U13</f>
        <v>1820.8</v>
      </c>
    </row>
    <row r="34" spans="1:23" s="218" customFormat="1" ht="15" customHeight="1" thickBot="1" x14ac:dyDescent="0.25">
      <c r="A34" s="242"/>
      <c r="B34" s="247">
        <v>3</v>
      </c>
      <c r="C34" s="248" t="s">
        <v>236</v>
      </c>
      <c r="D34" s="247" t="s">
        <v>5</v>
      </c>
      <c r="E34" s="249">
        <v>0.32</v>
      </c>
      <c r="F34" s="243" t="s">
        <v>507</v>
      </c>
      <c r="G34" s="332">
        <f>2*$E$34*E13</f>
        <v>1253.1200000000001</v>
      </c>
      <c r="H34" s="333">
        <f>2*$E$34*F13</f>
        <v>1253.1200000000001</v>
      </c>
      <c r="I34" s="332">
        <f>2*$E$34*G13</f>
        <v>1378.56</v>
      </c>
      <c r="J34" s="332">
        <f>2*$E$34*H13</f>
        <v>1522.56</v>
      </c>
      <c r="K34" s="253">
        <f>2*$E$34*I13</f>
        <v>984.32</v>
      </c>
      <c r="L34" s="252">
        <f t="shared" ref="L34:L51" si="7">2*E34*$J$13</f>
        <v>913.92000000000007</v>
      </c>
      <c r="M34" s="349">
        <f t="shared" ref="M34:M51" si="8">2*E34*$K$13</f>
        <v>939.52</v>
      </c>
      <c r="N34" s="334">
        <f>2*$E$34*L13</f>
        <v>1364.48</v>
      </c>
      <c r="O34" s="332">
        <f>2*$E$34*M13</f>
        <v>1364.48</v>
      </c>
      <c r="P34" s="246" t="s">
        <v>6</v>
      </c>
      <c r="Q34" s="329">
        <f t="shared" si="5"/>
        <v>497.20000000000005</v>
      </c>
      <c r="R34" s="332">
        <f t="shared" si="6"/>
        <v>795.52</v>
      </c>
      <c r="S34" s="332">
        <f>E34*2*Q13</f>
        <v>7456.64</v>
      </c>
      <c r="T34" s="332">
        <f>E34*2*R13</f>
        <v>6263.68</v>
      </c>
      <c r="U34" s="332">
        <f>E34*2*S13</f>
        <v>9669.76</v>
      </c>
      <c r="V34" s="332">
        <f>E34*2*T13</f>
        <v>1115.52</v>
      </c>
      <c r="W34" s="332">
        <f>E34*2*U13</f>
        <v>1820.8</v>
      </c>
    </row>
    <row r="35" spans="1:23" s="218" customFormat="1" ht="15" customHeight="1" thickBot="1" x14ac:dyDescent="0.25">
      <c r="A35" s="242"/>
      <c r="B35" s="247">
        <v>4</v>
      </c>
      <c r="C35" s="248" t="s">
        <v>237</v>
      </c>
      <c r="D35" s="247" t="s">
        <v>5</v>
      </c>
      <c r="E35" s="249">
        <v>0.25</v>
      </c>
      <c r="F35" s="243" t="s">
        <v>507</v>
      </c>
      <c r="G35" s="332">
        <f>2*$E$35*E13</f>
        <v>979</v>
      </c>
      <c r="H35" s="333">
        <f>2*$E$35*F13</f>
        <v>979</v>
      </c>
      <c r="I35" s="332">
        <f>2*$E$35*G13</f>
        <v>1077</v>
      </c>
      <c r="J35" s="332">
        <f>2*$E$35*H13</f>
        <v>1189.5</v>
      </c>
      <c r="K35" s="253">
        <f>2*$E$35*I13</f>
        <v>769</v>
      </c>
      <c r="L35" s="252">
        <f t="shared" si="7"/>
        <v>714</v>
      </c>
      <c r="M35" s="349">
        <f t="shared" si="8"/>
        <v>734</v>
      </c>
      <c r="N35" s="334">
        <f>2*$E$35*L13</f>
        <v>1066</v>
      </c>
      <c r="O35" s="332">
        <f>2*$E$35*M13</f>
        <v>1066</v>
      </c>
      <c r="P35" s="246" t="s">
        <v>6</v>
      </c>
      <c r="Q35" s="329">
        <f t="shared" si="5"/>
        <v>388.4375</v>
      </c>
      <c r="R35" s="332">
        <f t="shared" si="6"/>
        <v>621.5</v>
      </c>
      <c r="S35" s="332">
        <f>E35*2*Q13</f>
        <v>5825.5</v>
      </c>
      <c r="T35" s="332">
        <f>E35*2*R13</f>
        <v>4893.5</v>
      </c>
      <c r="U35" s="332">
        <f>E35*2*S13</f>
        <v>7554.5</v>
      </c>
      <c r="V35" s="332">
        <f>E35*2*T13</f>
        <v>871.5</v>
      </c>
      <c r="W35" s="332">
        <f>E35*2*U13</f>
        <v>1422.5</v>
      </c>
    </row>
    <row r="36" spans="1:23" s="218" customFormat="1" ht="15" customHeight="1" thickBot="1" x14ac:dyDescent="0.25">
      <c r="A36" s="242"/>
      <c r="B36" s="247">
        <v>5</v>
      </c>
      <c r="C36" s="248" t="s">
        <v>238</v>
      </c>
      <c r="D36" s="247" t="s">
        <v>5</v>
      </c>
      <c r="E36" s="249">
        <v>0.2</v>
      </c>
      <c r="F36" s="243" t="s">
        <v>507</v>
      </c>
      <c r="G36" s="332">
        <f>2*$E$36*E13</f>
        <v>783.2</v>
      </c>
      <c r="H36" s="333">
        <f>2*$E$36*F13</f>
        <v>783.2</v>
      </c>
      <c r="I36" s="332">
        <f>2*$E$36*G13</f>
        <v>861.6</v>
      </c>
      <c r="J36" s="332">
        <f>2*$E$36*H13</f>
        <v>951.6</v>
      </c>
      <c r="K36" s="253">
        <f>2*$E$36*I13</f>
        <v>615.20000000000005</v>
      </c>
      <c r="L36" s="252">
        <f t="shared" si="7"/>
        <v>571.20000000000005</v>
      </c>
      <c r="M36" s="349">
        <f t="shared" si="8"/>
        <v>587.20000000000005</v>
      </c>
      <c r="N36" s="334">
        <f>2*$E$36*L13</f>
        <v>852.80000000000007</v>
      </c>
      <c r="O36" s="332">
        <f>2*$E$36*M13</f>
        <v>852.80000000000007</v>
      </c>
      <c r="P36" s="246" t="s">
        <v>6</v>
      </c>
      <c r="Q36" s="329">
        <f t="shared" si="5"/>
        <v>310.75</v>
      </c>
      <c r="R36" s="332">
        <f t="shared" si="6"/>
        <v>497.20000000000005</v>
      </c>
      <c r="S36" s="332">
        <f>E36*2*Q13</f>
        <v>4660.4000000000005</v>
      </c>
      <c r="T36" s="332">
        <f>E36*2*R13</f>
        <v>3914.8</v>
      </c>
      <c r="U36" s="332">
        <f>E36*2*S13</f>
        <v>6043.6</v>
      </c>
      <c r="V36" s="332">
        <f>E36*2*T13</f>
        <v>697.2</v>
      </c>
      <c r="W36" s="332">
        <f>E36*2*U13</f>
        <v>1138</v>
      </c>
    </row>
    <row r="37" spans="1:23" s="218" customFormat="1" ht="15" customHeight="1" thickBot="1" x14ac:dyDescent="0.25">
      <c r="A37" s="242"/>
      <c r="B37" s="247">
        <v>6</v>
      </c>
      <c r="C37" s="248" t="s">
        <v>239</v>
      </c>
      <c r="D37" s="247" t="s">
        <v>5</v>
      </c>
      <c r="E37" s="249">
        <v>0.15</v>
      </c>
      <c r="F37" s="243" t="s">
        <v>507</v>
      </c>
      <c r="G37" s="332">
        <f>2*$E$37*E13</f>
        <v>587.4</v>
      </c>
      <c r="H37" s="333">
        <f>2*$E$37*F13</f>
        <v>587.4</v>
      </c>
      <c r="I37" s="332">
        <f>2*$E$37*G13</f>
        <v>646.19999999999993</v>
      </c>
      <c r="J37" s="332">
        <f>2*$E$37*H13</f>
        <v>713.69999999999993</v>
      </c>
      <c r="K37" s="253">
        <f>2*$E$37*I13</f>
        <v>461.4</v>
      </c>
      <c r="L37" s="252">
        <f t="shared" si="7"/>
        <v>428.4</v>
      </c>
      <c r="M37" s="349">
        <f t="shared" si="8"/>
        <v>440.4</v>
      </c>
      <c r="N37" s="334">
        <f>2*$E$37*L13</f>
        <v>639.6</v>
      </c>
      <c r="O37" s="332">
        <f>2*$E$37*M13</f>
        <v>639.6</v>
      </c>
      <c r="P37" s="246" t="s">
        <v>6</v>
      </c>
      <c r="Q37" s="329">
        <f t="shared" si="5"/>
        <v>233.0625</v>
      </c>
      <c r="R37" s="332">
        <f t="shared" si="6"/>
        <v>372.9</v>
      </c>
      <c r="S37" s="332">
        <f>E37*2*Q13</f>
        <v>3495.2999999999997</v>
      </c>
      <c r="T37" s="332">
        <f>E37*2*R13</f>
        <v>2936.1</v>
      </c>
      <c r="U37" s="332">
        <f>E37*2*S13</f>
        <v>4532.7</v>
      </c>
      <c r="V37" s="332">
        <f>E37*2*T13</f>
        <v>522.9</v>
      </c>
      <c r="W37" s="332">
        <f>E37*2*U13</f>
        <v>853.5</v>
      </c>
    </row>
    <row r="38" spans="1:23" s="218" customFormat="1" ht="15" customHeight="1" thickBot="1" x14ac:dyDescent="0.25">
      <c r="A38" s="242"/>
      <c r="B38" s="247">
        <v>7</v>
      </c>
      <c r="C38" s="248" t="s">
        <v>240</v>
      </c>
      <c r="D38" s="247" t="s">
        <v>5</v>
      </c>
      <c r="E38" s="249">
        <v>0.125</v>
      </c>
      <c r="F38" s="243" t="s">
        <v>507</v>
      </c>
      <c r="G38" s="332">
        <f>2*$E$38*E13</f>
        <v>489.5</v>
      </c>
      <c r="H38" s="333">
        <f>2*$E$38*F13</f>
        <v>489.5</v>
      </c>
      <c r="I38" s="332">
        <f>2*$E$38*G13</f>
        <v>538.5</v>
      </c>
      <c r="J38" s="332">
        <f>2*$E$38*H13</f>
        <v>594.75</v>
      </c>
      <c r="K38" s="253">
        <f>2*$E$38*I13</f>
        <v>384.5</v>
      </c>
      <c r="L38" s="252">
        <f t="shared" si="7"/>
        <v>357</v>
      </c>
      <c r="M38" s="349">
        <f t="shared" si="8"/>
        <v>367</v>
      </c>
      <c r="N38" s="334">
        <f>2*$E$38*L13</f>
        <v>533</v>
      </c>
      <c r="O38" s="332">
        <f>2*$E$38*M13</f>
        <v>533</v>
      </c>
      <c r="P38" s="246" t="s">
        <v>6</v>
      </c>
      <c r="Q38" s="329">
        <f t="shared" si="5"/>
        <v>194.21875</v>
      </c>
      <c r="R38" s="332">
        <f t="shared" si="6"/>
        <v>310.75</v>
      </c>
      <c r="S38" s="332">
        <f>E38*2*Q13</f>
        <v>2912.75</v>
      </c>
      <c r="T38" s="332">
        <f>E38*2*R13</f>
        <v>2446.75</v>
      </c>
      <c r="U38" s="332">
        <f>E38*2*S13</f>
        <v>3777.25</v>
      </c>
      <c r="V38" s="332">
        <f>E38*2*T13</f>
        <v>435.75</v>
      </c>
      <c r="W38" s="332">
        <f>E38*2*U13</f>
        <v>711.25</v>
      </c>
    </row>
    <row r="39" spans="1:23" s="218" customFormat="1" ht="15" customHeight="1" thickBot="1" x14ac:dyDescent="0.25">
      <c r="A39" s="242"/>
      <c r="B39" s="247">
        <v>8</v>
      </c>
      <c r="C39" s="248" t="s">
        <v>241</v>
      </c>
      <c r="D39" s="247" t="s">
        <v>5</v>
      </c>
      <c r="E39" s="249">
        <v>0.05</v>
      </c>
      <c r="F39" s="243" t="s">
        <v>507</v>
      </c>
      <c r="G39" s="332">
        <f>2*$E$39*E13</f>
        <v>195.8</v>
      </c>
      <c r="H39" s="333">
        <f>2*$E$39*F13</f>
        <v>195.8</v>
      </c>
      <c r="I39" s="332">
        <f>2*$E$39*G13</f>
        <v>215.4</v>
      </c>
      <c r="J39" s="332">
        <f>2*$E$39*H13</f>
        <v>237.9</v>
      </c>
      <c r="K39" s="253">
        <f>2*$E$39*I13</f>
        <v>153.80000000000001</v>
      </c>
      <c r="L39" s="252">
        <f t="shared" si="7"/>
        <v>142.80000000000001</v>
      </c>
      <c r="M39" s="349">
        <f t="shared" si="8"/>
        <v>146.80000000000001</v>
      </c>
      <c r="N39" s="334">
        <f>2*$E$39*L13</f>
        <v>213.20000000000002</v>
      </c>
      <c r="O39" s="332">
        <f>2*$E$39*M13</f>
        <v>213.20000000000002</v>
      </c>
      <c r="P39" s="246" t="s">
        <v>6</v>
      </c>
      <c r="Q39" s="329">
        <f t="shared" si="5"/>
        <v>77.6875</v>
      </c>
      <c r="R39" s="332">
        <f t="shared" si="6"/>
        <v>124.30000000000001</v>
      </c>
      <c r="S39" s="332">
        <f>E39*2*Q13</f>
        <v>1165.1000000000001</v>
      </c>
      <c r="T39" s="332">
        <f>E39*2*R13</f>
        <v>978.7</v>
      </c>
      <c r="U39" s="332">
        <f>E39*2*S13</f>
        <v>1510.9</v>
      </c>
      <c r="V39" s="332">
        <f>E39*2*T13</f>
        <v>174.3</v>
      </c>
      <c r="W39" s="332">
        <f>E39*2*U13</f>
        <v>284.5</v>
      </c>
    </row>
    <row r="40" spans="1:23" s="218" customFormat="1" ht="15" customHeight="1" thickBot="1" x14ac:dyDescent="0.25">
      <c r="A40" s="242"/>
      <c r="B40" s="247">
        <v>9</v>
      </c>
      <c r="C40" s="248" t="s">
        <v>242</v>
      </c>
      <c r="D40" s="247" t="s">
        <v>5</v>
      </c>
      <c r="E40" s="249">
        <v>0.1</v>
      </c>
      <c r="F40" s="243" t="s">
        <v>507</v>
      </c>
      <c r="G40" s="332">
        <f>2*$E$40*E13</f>
        <v>391.6</v>
      </c>
      <c r="H40" s="333">
        <f>2*$E$40*F13</f>
        <v>391.6</v>
      </c>
      <c r="I40" s="332">
        <f>2*$E$40*G13</f>
        <v>430.8</v>
      </c>
      <c r="J40" s="332">
        <f>2*$E$40*H13</f>
        <v>475.8</v>
      </c>
      <c r="K40" s="253">
        <f>2*$E$40*I13</f>
        <v>307.60000000000002</v>
      </c>
      <c r="L40" s="252">
        <f t="shared" si="7"/>
        <v>285.60000000000002</v>
      </c>
      <c r="M40" s="349">
        <f t="shared" si="8"/>
        <v>293.60000000000002</v>
      </c>
      <c r="N40" s="334">
        <f>2*$E$40*L13</f>
        <v>426.40000000000003</v>
      </c>
      <c r="O40" s="332">
        <f>2*$E$40*M13</f>
        <v>426.40000000000003</v>
      </c>
      <c r="P40" s="246" t="s">
        <v>6</v>
      </c>
      <c r="Q40" s="329">
        <f t="shared" si="5"/>
        <v>155.375</v>
      </c>
      <c r="R40" s="332">
        <f t="shared" si="6"/>
        <v>248.60000000000002</v>
      </c>
      <c r="S40" s="332">
        <f>E40*2*Q13</f>
        <v>2330.2000000000003</v>
      </c>
      <c r="T40" s="332">
        <f>E40*2*R13</f>
        <v>1957.4</v>
      </c>
      <c r="U40" s="332">
        <f>E40*2*S13</f>
        <v>3021.8</v>
      </c>
      <c r="V40" s="332">
        <f>E40*2*T13</f>
        <v>348.6</v>
      </c>
      <c r="W40" s="332">
        <f>E40*2*U13</f>
        <v>569</v>
      </c>
    </row>
    <row r="41" spans="1:23" s="218" customFormat="1" ht="15" customHeight="1" thickBot="1" x14ac:dyDescent="0.25">
      <c r="A41" s="242"/>
      <c r="B41" s="247">
        <v>10</v>
      </c>
      <c r="C41" s="248" t="s">
        <v>243</v>
      </c>
      <c r="D41" s="247" t="s">
        <v>5</v>
      </c>
      <c r="E41" s="249">
        <v>0.2</v>
      </c>
      <c r="F41" s="243" t="s">
        <v>507</v>
      </c>
      <c r="G41" s="332">
        <f>2*$E$41*E13</f>
        <v>783.2</v>
      </c>
      <c r="H41" s="333">
        <f>2*$E$41*F13</f>
        <v>783.2</v>
      </c>
      <c r="I41" s="332">
        <f>2*$E$41*G13</f>
        <v>861.6</v>
      </c>
      <c r="J41" s="332">
        <f>2*$E$41*H13</f>
        <v>951.6</v>
      </c>
      <c r="K41" s="253">
        <f>2*$E$41*I13</f>
        <v>615.20000000000005</v>
      </c>
      <c r="L41" s="252">
        <f t="shared" si="7"/>
        <v>571.20000000000005</v>
      </c>
      <c r="M41" s="349">
        <f t="shared" si="8"/>
        <v>587.20000000000005</v>
      </c>
      <c r="N41" s="334">
        <f>2*$E$41*L13</f>
        <v>852.80000000000007</v>
      </c>
      <c r="O41" s="332">
        <f>2*$E$41*M13</f>
        <v>852.80000000000007</v>
      </c>
      <c r="P41" s="246" t="s">
        <v>6</v>
      </c>
      <c r="Q41" s="329">
        <f t="shared" si="5"/>
        <v>310.75</v>
      </c>
      <c r="R41" s="332">
        <f t="shared" si="6"/>
        <v>497.20000000000005</v>
      </c>
      <c r="S41" s="332">
        <f>E41*2*Q13</f>
        <v>4660.4000000000005</v>
      </c>
      <c r="T41" s="332">
        <f>E41*2*R13</f>
        <v>3914.8</v>
      </c>
      <c r="U41" s="332">
        <f>E41*2*S13</f>
        <v>6043.6</v>
      </c>
      <c r="V41" s="332">
        <f>E41*2*T13</f>
        <v>697.2</v>
      </c>
      <c r="W41" s="332">
        <f>E41*2*U13</f>
        <v>1138</v>
      </c>
    </row>
    <row r="42" spans="1:23" s="218" customFormat="1" ht="15" customHeight="1" thickBot="1" x14ac:dyDescent="0.25">
      <c r="A42" s="242"/>
      <c r="B42" s="247">
        <v>11</v>
      </c>
      <c r="C42" s="248" t="s">
        <v>244</v>
      </c>
      <c r="D42" s="247" t="s">
        <v>5</v>
      </c>
      <c r="E42" s="249">
        <v>0.46</v>
      </c>
      <c r="F42" s="243" t="s">
        <v>507</v>
      </c>
      <c r="G42" s="332">
        <f>2*$E$42*E13</f>
        <v>1801.3600000000001</v>
      </c>
      <c r="H42" s="333">
        <f>2*$E$42*F13</f>
        <v>1801.3600000000001</v>
      </c>
      <c r="I42" s="332">
        <f>2*$E$42*G13</f>
        <v>1981.68</v>
      </c>
      <c r="J42" s="332">
        <f>2*$E$42*H13</f>
        <v>2188.6800000000003</v>
      </c>
      <c r="K42" s="253">
        <f>2*$E$42*I13</f>
        <v>1414.96</v>
      </c>
      <c r="L42" s="252">
        <f t="shared" si="7"/>
        <v>1313.76</v>
      </c>
      <c r="M42" s="349">
        <f t="shared" si="8"/>
        <v>1350.56</v>
      </c>
      <c r="N42" s="334">
        <f>2*$E$42*L13</f>
        <v>1961.44</v>
      </c>
      <c r="O42" s="332">
        <f>2*$E$42*M13</f>
        <v>1961.44</v>
      </c>
      <c r="P42" s="246" t="s">
        <v>6</v>
      </c>
      <c r="Q42" s="329">
        <f t="shared" si="5"/>
        <v>714.72500000000014</v>
      </c>
      <c r="R42" s="332">
        <f t="shared" si="6"/>
        <v>1143.56</v>
      </c>
      <c r="S42" s="332">
        <f>E42*2*Q13</f>
        <v>10718.92</v>
      </c>
      <c r="T42" s="332">
        <f>E42*2*R13</f>
        <v>9004.0400000000009</v>
      </c>
      <c r="U42" s="332">
        <f>E42*2*S13</f>
        <v>13900.28</v>
      </c>
      <c r="V42" s="332">
        <f>E42*2*T13</f>
        <v>1603.5600000000002</v>
      </c>
      <c r="W42" s="332">
        <f>E42*2*U13</f>
        <v>2617.4</v>
      </c>
    </row>
    <row r="43" spans="1:23" s="218" customFormat="1" ht="15" customHeight="1" thickBot="1" x14ac:dyDescent="0.25">
      <c r="A43" s="242"/>
      <c r="B43" s="247">
        <v>12</v>
      </c>
      <c r="C43" s="248" t="s">
        <v>245</v>
      </c>
      <c r="D43" s="247" t="s">
        <v>5</v>
      </c>
      <c r="E43" s="249">
        <v>0.25</v>
      </c>
      <c r="F43" s="243" t="s">
        <v>507</v>
      </c>
      <c r="G43" s="332">
        <f>2*$E$43*E13</f>
        <v>979</v>
      </c>
      <c r="H43" s="333">
        <f>2*$E$43*F13</f>
        <v>979</v>
      </c>
      <c r="I43" s="332">
        <f>2*$E$43*G13</f>
        <v>1077</v>
      </c>
      <c r="J43" s="332">
        <f>2*$E$43*H13</f>
        <v>1189.5</v>
      </c>
      <c r="K43" s="253">
        <f>2*$E$43*I13</f>
        <v>769</v>
      </c>
      <c r="L43" s="252">
        <f t="shared" si="7"/>
        <v>714</v>
      </c>
      <c r="M43" s="349">
        <f t="shared" si="8"/>
        <v>734</v>
      </c>
      <c r="N43" s="334">
        <f>2*$E$43*L13</f>
        <v>1066</v>
      </c>
      <c r="O43" s="332">
        <f>2*$E$43*M13</f>
        <v>1066</v>
      </c>
      <c r="P43" s="246" t="s">
        <v>6</v>
      </c>
      <c r="Q43" s="329">
        <f t="shared" si="5"/>
        <v>388.4375</v>
      </c>
      <c r="R43" s="332">
        <f t="shared" si="6"/>
        <v>621.5</v>
      </c>
      <c r="S43" s="332">
        <f>E43*2*Q13</f>
        <v>5825.5</v>
      </c>
      <c r="T43" s="332">
        <f>E43*2*R13</f>
        <v>4893.5</v>
      </c>
      <c r="U43" s="332">
        <f>E43*2*S13</f>
        <v>7554.5</v>
      </c>
      <c r="V43" s="332">
        <f>E43*2*T13</f>
        <v>871.5</v>
      </c>
      <c r="W43" s="332">
        <f>E43*2*U13</f>
        <v>1422.5</v>
      </c>
    </row>
    <row r="44" spans="1:23" s="218" customFormat="1" ht="15" customHeight="1" thickBot="1" x14ac:dyDescent="0.25">
      <c r="A44" s="242"/>
      <c r="B44" s="247">
        <v>13</v>
      </c>
      <c r="C44" s="248" t="s">
        <v>246</v>
      </c>
      <c r="D44" s="247" t="s">
        <v>5</v>
      </c>
      <c r="E44" s="249">
        <v>0.2</v>
      </c>
      <c r="F44" s="243" t="s">
        <v>507</v>
      </c>
      <c r="G44" s="332">
        <f>2*$E$44*E13</f>
        <v>783.2</v>
      </c>
      <c r="H44" s="333">
        <f>2*$E$44*F13</f>
        <v>783.2</v>
      </c>
      <c r="I44" s="332">
        <f>2*$E$44*G13</f>
        <v>861.6</v>
      </c>
      <c r="J44" s="332">
        <f>2*$E$44*H13</f>
        <v>951.6</v>
      </c>
      <c r="K44" s="253">
        <f>2*$E$44*I13</f>
        <v>615.20000000000005</v>
      </c>
      <c r="L44" s="252">
        <f t="shared" si="7"/>
        <v>571.20000000000005</v>
      </c>
      <c r="M44" s="349">
        <f t="shared" si="8"/>
        <v>587.20000000000005</v>
      </c>
      <c r="N44" s="334">
        <f>2*$E$44*L13</f>
        <v>852.80000000000007</v>
      </c>
      <c r="O44" s="332">
        <f>2*$E$44*M13</f>
        <v>852.80000000000007</v>
      </c>
      <c r="P44" s="246" t="s">
        <v>6</v>
      </c>
      <c r="Q44" s="329">
        <f t="shared" si="5"/>
        <v>310.75</v>
      </c>
      <c r="R44" s="332">
        <f t="shared" si="6"/>
        <v>497.20000000000005</v>
      </c>
      <c r="S44" s="332">
        <f>E44*2*Q13</f>
        <v>4660.4000000000005</v>
      </c>
      <c r="T44" s="332">
        <f>E44*2*R13</f>
        <v>3914.8</v>
      </c>
      <c r="U44" s="332">
        <f>E44*2*S13</f>
        <v>6043.6</v>
      </c>
      <c r="V44" s="332">
        <f>E44*2*T13</f>
        <v>697.2</v>
      </c>
      <c r="W44" s="332">
        <f>E44*2*U13</f>
        <v>1138</v>
      </c>
    </row>
    <row r="45" spans="1:23" s="218" customFormat="1" ht="15" customHeight="1" thickBot="1" x14ac:dyDescent="0.25">
      <c r="A45" s="242"/>
      <c r="B45" s="247">
        <v>14</v>
      </c>
      <c r="C45" s="248" t="s">
        <v>247</v>
      </c>
      <c r="D45" s="247" t="s">
        <v>5</v>
      </c>
      <c r="E45" s="249">
        <v>0.2</v>
      </c>
      <c r="F45" s="243" t="s">
        <v>507</v>
      </c>
      <c r="G45" s="332">
        <f>2*$E$45*E13</f>
        <v>783.2</v>
      </c>
      <c r="H45" s="333">
        <f>2*$E$45*F13</f>
        <v>783.2</v>
      </c>
      <c r="I45" s="332">
        <f>2*$E$45*G13</f>
        <v>861.6</v>
      </c>
      <c r="J45" s="332">
        <f>2*$E$45*H13</f>
        <v>951.6</v>
      </c>
      <c r="K45" s="253">
        <f>2*$E$45*I13</f>
        <v>615.20000000000005</v>
      </c>
      <c r="L45" s="252">
        <f t="shared" si="7"/>
        <v>571.20000000000005</v>
      </c>
      <c r="M45" s="349">
        <f t="shared" si="8"/>
        <v>587.20000000000005</v>
      </c>
      <c r="N45" s="334">
        <f>2*$E$45*L13</f>
        <v>852.80000000000007</v>
      </c>
      <c r="O45" s="332">
        <f>2*$E$45*M13</f>
        <v>852.80000000000007</v>
      </c>
      <c r="P45" s="246" t="s">
        <v>6</v>
      </c>
      <c r="Q45" s="329">
        <f t="shared" si="5"/>
        <v>310.75</v>
      </c>
      <c r="R45" s="332">
        <f t="shared" si="6"/>
        <v>497.20000000000005</v>
      </c>
      <c r="S45" s="332">
        <f>E45*2*Q13</f>
        <v>4660.4000000000005</v>
      </c>
      <c r="T45" s="332">
        <f>E45*2*R13</f>
        <v>3914.8</v>
      </c>
      <c r="U45" s="332">
        <f>E45*2*S13</f>
        <v>6043.6</v>
      </c>
      <c r="V45" s="332">
        <f>E45*2*T13</f>
        <v>697.2</v>
      </c>
      <c r="W45" s="332">
        <f>E45*2*U13</f>
        <v>1138</v>
      </c>
    </row>
    <row r="46" spans="1:23" s="218" customFormat="1" ht="15" customHeight="1" thickBot="1" x14ac:dyDescent="0.25">
      <c r="A46" s="242"/>
      <c r="B46" s="247">
        <v>15</v>
      </c>
      <c r="C46" s="248" t="s">
        <v>248</v>
      </c>
      <c r="D46" s="247" t="s">
        <v>5</v>
      </c>
      <c r="E46" s="249">
        <v>0.2</v>
      </c>
      <c r="F46" s="243" t="s">
        <v>507</v>
      </c>
      <c r="G46" s="332">
        <f>2*$E$46*E13</f>
        <v>783.2</v>
      </c>
      <c r="H46" s="333">
        <f>2*$E$46*F13</f>
        <v>783.2</v>
      </c>
      <c r="I46" s="332">
        <f>2*$E$46*G13</f>
        <v>861.6</v>
      </c>
      <c r="J46" s="332">
        <f>2*$E$46*H13</f>
        <v>951.6</v>
      </c>
      <c r="K46" s="253">
        <f>2*$E$46*I13</f>
        <v>615.20000000000005</v>
      </c>
      <c r="L46" s="252">
        <f t="shared" si="7"/>
        <v>571.20000000000005</v>
      </c>
      <c r="M46" s="349">
        <f t="shared" si="8"/>
        <v>587.20000000000005</v>
      </c>
      <c r="N46" s="334">
        <f>2*$E$46*L13</f>
        <v>852.80000000000007</v>
      </c>
      <c r="O46" s="332">
        <f>2*$E$46*M13</f>
        <v>852.80000000000007</v>
      </c>
      <c r="P46" s="246" t="s">
        <v>6</v>
      </c>
      <c r="Q46" s="329">
        <f t="shared" si="5"/>
        <v>310.75</v>
      </c>
      <c r="R46" s="332">
        <f t="shared" si="6"/>
        <v>497.20000000000005</v>
      </c>
      <c r="S46" s="332">
        <f>E46*2*Q13</f>
        <v>4660.4000000000005</v>
      </c>
      <c r="T46" s="332">
        <f>E46*2*R13</f>
        <v>3914.8</v>
      </c>
      <c r="U46" s="332">
        <f>E46*2*S13</f>
        <v>6043.6</v>
      </c>
      <c r="V46" s="332">
        <f>E46*2*T13</f>
        <v>697.2</v>
      </c>
      <c r="W46" s="332">
        <f>E46*2*U13</f>
        <v>1138</v>
      </c>
    </row>
    <row r="47" spans="1:23" s="218" customFormat="1" ht="15" customHeight="1" thickBot="1" x14ac:dyDescent="0.25">
      <c r="A47" s="242"/>
      <c r="B47" s="250">
        <v>16</v>
      </c>
      <c r="C47" s="251" t="s">
        <v>270</v>
      </c>
      <c r="D47" s="247" t="s">
        <v>5</v>
      </c>
      <c r="E47" s="249">
        <v>0.32</v>
      </c>
      <c r="F47" s="243" t="s">
        <v>507</v>
      </c>
      <c r="G47" s="332">
        <f>2*$E$47*E13</f>
        <v>1253.1200000000001</v>
      </c>
      <c r="H47" s="333">
        <f>2*$E$47*F13</f>
        <v>1253.1200000000001</v>
      </c>
      <c r="I47" s="332">
        <f>2*$E$47*G13</f>
        <v>1378.56</v>
      </c>
      <c r="J47" s="332">
        <f>2*$E$47*H13</f>
        <v>1522.56</v>
      </c>
      <c r="K47" s="253">
        <f>2*$E$47*I13</f>
        <v>984.32</v>
      </c>
      <c r="L47" s="252">
        <f t="shared" si="7"/>
        <v>913.92000000000007</v>
      </c>
      <c r="M47" s="349">
        <f t="shared" si="8"/>
        <v>939.52</v>
      </c>
      <c r="N47" s="334">
        <f>2*$E$47*L13</f>
        <v>1364.48</v>
      </c>
      <c r="O47" s="332">
        <f>2*$E$47*M13</f>
        <v>1364.48</v>
      </c>
      <c r="P47" s="246" t="s">
        <v>6</v>
      </c>
      <c r="Q47" s="329">
        <f t="shared" si="5"/>
        <v>497.20000000000005</v>
      </c>
      <c r="R47" s="332">
        <f t="shared" si="6"/>
        <v>795.52</v>
      </c>
      <c r="S47" s="246">
        <f>E47*2*Q13</f>
        <v>7456.64</v>
      </c>
      <c r="T47" s="246">
        <f>E47*2*R13</f>
        <v>6263.68</v>
      </c>
      <c r="U47" s="246">
        <f>E47*2*S13</f>
        <v>9669.76</v>
      </c>
      <c r="V47" s="246">
        <f>E47*2*T13</f>
        <v>1115.52</v>
      </c>
      <c r="W47" s="246">
        <f>E47*2*U13</f>
        <v>1820.8</v>
      </c>
    </row>
    <row r="48" spans="1:23" s="218" customFormat="1" ht="15" customHeight="1" thickBot="1" x14ac:dyDescent="0.25">
      <c r="A48" s="242"/>
      <c r="B48" s="247">
        <v>17</v>
      </c>
      <c r="C48" s="248" t="s">
        <v>249</v>
      </c>
      <c r="D48" s="247" t="s">
        <v>5</v>
      </c>
      <c r="E48" s="249">
        <v>0.25</v>
      </c>
      <c r="F48" s="243" t="s">
        <v>507</v>
      </c>
      <c r="G48" s="332">
        <f>2*$E$48*E13</f>
        <v>979</v>
      </c>
      <c r="H48" s="333">
        <f>2*$E$48*F13</f>
        <v>979</v>
      </c>
      <c r="I48" s="332">
        <f>2*$E$48*G13</f>
        <v>1077</v>
      </c>
      <c r="J48" s="332">
        <f>2*$E$48*H13</f>
        <v>1189.5</v>
      </c>
      <c r="K48" s="253">
        <f>2*$E$48*I13</f>
        <v>769</v>
      </c>
      <c r="L48" s="252">
        <f t="shared" si="7"/>
        <v>714</v>
      </c>
      <c r="M48" s="349">
        <f t="shared" si="8"/>
        <v>734</v>
      </c>
      <c r="N48" s="334">
        <f>2*$E$48*L13</f>
        <v>1066</v>
      </c>
      <c r="O48" s="332">
        <f>2*$E$48*M13</f>
        <v>1066</v>
      </c>
      <c r="P48" s="246" t="s">
        <v>6</v>
      </c>
      <c r="Q48" s="329">
        <f t="shared" si="5"/>
        <v>388.4375</v>
      </c>
      <c r="R48" s="332">
        <f t="shared" si="6"/>
        <v>621.5</v>
      </c>
      <c r="S48" s="332">
        <f>E48*2*Q13</f>
        <v>5825.5</v>
      </c>
      <c r="T48" s="332">
        <f>E48*2*R13</f>
        <v>4893.5</v>
      </c>
      <c r="U48" s="332">
        <f>E48*2*S13</f>
        <v>7554.5</v>
      </c>
      <c r="V48" s="332">
        <f>E48*2*T13</f>
        <v>871.5</v>
      </c>
      <c r="W48" s="332">
        <f>E48*2*U13</f>
        <v>1422.5</v>
      </c>
    </row>
    <row r="49" spans="1:23" s="218" customFormat="1" ht="15" customHeight="1" thickBot="1" x14ac:dyDescent="0.25">
      <c r="A49" s="242"/>
      <c r="B49" s="247">
        <v>18</v>
      </c>
      <c r="C49" s="248" t="s">
        <v>250</v>
      </c>
      <c r="D49" s="247" t="s">
        <v>5</v>
      </c>
      <c r="E49" s="249">
        <v>0.19500000000000001</v>
      </c>
      <c r="F49" s="243" t="s">
        <v>507</v>
      </c>
      <c r="G49" s="332">
        <f>2*$E$49*E13</f>
        <v>763.62</v>
      </c>
      <c r="H49" s="333">
        <f>2*$E$49*F13</f>
        <v>763.62</v>
      </c>
      <c r="I49" s="332">
        <f>2*$E$49*G13</f>
        <v>840.06000000000006</v>
      </c>
      <c r="J49" s="332">
        <f>2*$E$49*H13</f>
        <v>927.81000000000006</v>
      </c>
      <c r="K49" s="253">
        <f>2*$E$49*I13</f>
        <v>599.82000000000005</v>
      </c>
      <c r="L49" s="252">
        <f t="shared" si="7"/>
        <v>556.92000000000007</v>
      </c>
      <c r="M49" s="349">
        <f t="shared" si="8"/>
        <v>572.52</v>
      </c>
      <c r="N49" s="334">
        <f>2*$E$49*L13</f>
        <v>831.48</v>
      </c>
      <c r="O49" s="332">
        <f>2*$E$49*M13</f>
        <v>831.48</v>
      </c>
      <c r="P49" s="246" t="s">
        <v>6</v>
      </c>
      <c r="Q49" s="329">
        <f t="shared" si="5"/>
        <v>302.98125000000005</v>
      </c>
      <c r="R49" s="332">
        <f t="shared" si="6"/>
        <v>484.77000000000004</v>
      </c>
      <c r="S49" s="332">
        <f>E49*2*Q13</f>
        <v>4543.8900000000003</v>
      </c>
      <c r="T49" s="332">
        <f>E49*2*R13</f>
        <v>3816.9300000000003</v>
      </c>
      <c r="U49" s="332">
        <f>E49*2*S13</f>
        <v>5892.51</v>
      </c>
      <c r="V49" s="332">
        <f>E49*2*T13</f>
        <v>679.77</v>
      </c>
      <c r="W49" s="332">
        <f>E49*2*U13</f>
        <v>1109.55</v>
      </c>
    </row>
    <row r="50" spans="1:23" s="218" customFormat="1" ht="15" customHeight="1" thickBot="1" x14ac:dyDescent="0.25">
      <c r="A50" s="242"/>
      <c r="B50" s="247">
        <v>19</v>
      </c>
      <c r="C50" s="248" t="s">
        <v>251</v>
      </c>
      <c r="D50" s="247" t="s">
        <v>5</v>
      </c>
      <c r="E50" s="249">
        <v>0.245</v>
      </c>
      <c r="F50" s="243" t="s">
        <v>507</v>
      </c>
      <c r="G50" s="332">
        <f>2*$E$50*E13</f>
        <v>959.42</v>
      </c>
      <c r="H50" s="333">
        <f>2*$E$50*F13</f>
        <v>959.42</v>
      </c>
      <c r="I50" s="332">
        <f>2*$E$50*G13</f>
        <v>1055.46</v>
      </c>
      <c r="J50" s="332">
        <f>2*$E$50*H13</f>
        <v>1165.71</v>
      </c>
      <c r="K50" s="253">
        <f>2*$E$50*I13</f>
        <v>753.62</v>
      </c>
      <c r="L50" s="252">
        <f t="shared" si="7"/>
        <v>699.72</v>
      </c>
      <c r="M50" s="349">
        <f t="shared" si="8"/>
        <v>719.31999999999994</v>
      </c>
      <c r="N50" s="334">
        <f>2*$E$50*L13</f>
        <v>1044.68</v>
      </c>
      <c r="O50" s="332">
        <f>2*$E$50*M13</f>
        <v>1044.68</v>
      </c>
      <c r="P50" s="246" t="s">
        <v>6</v>
      </c>
      <c r="Q50" s="329">
        <f t="shared" si="5"/>
        <v>380.66875000000005</v>
      </c>
      <c r="R50" s="332">
        <f t="shared" si="6"/>
        <v>609.06999999999994</v>
      </c>
      <c r="S50" s="332">
        <f>E50*2*Q13</f>
        <v>5708.99</v>
      </c>
      <c r="T50" s="332">
        <f>E50*2*R13</f>
        <v>4795.63</v>
      </c>
      <c r="U50" s="332">
        <f>E50*2*S13</f>
        <v>7403.41</v>
      </c>
      <c r="V50" s="332">
        <f>E50*2*T13</f>
        <v>854.06999999999994</v>
      </c>
      <c r="W50" s="332">
        <f>E50*2*U13</f>
        <v>1394.05</v>
      </c>
    </row>
    <row r="51" spans="1:23" s="218" customFormat="1" ht="15" customHeight="1" thickBot="1" x14ac:dyDescent="0.25">
      <c r="A51" s="242"/>
      <c r="B51" s="247">
        <v>20</v>
      </c>
      <c r="C51" s="248" t="s">
        <v>252</v>
      </c>
      <c r="D51" s="247" t="s">
        <v>5</v>
      </c>
      <c r="E51" s="249">
        <v>0.24</v>
      </c>
      <c r="F51" s="243" t="s">
        <v>507</v>
      </c>
      <c r="G51" s="332">
        <f>2*$E$51*E13</f>
        <v>939.83999999999992</v>
      </c>
      <c r="H51" s="333">
        <f>2*$E$51*F13</f>
        <v>939.83999999999992</v>
      </c>
      <c r="I51" s="332">
        <f>2*$E$51*G13</f>
        <v>1033.92</v>
      </c>
      <c r="J51" s="332">
        <f>2*$E$51*H13</f>
        <v>1141.9199999999998</v>
      </c>
      <c r="K51" s="253">
        <f>2*$E$51*I13</f>
        <v>738.24</v>
      </c>
      <c r="L51" s="252">
        <f t="shared" si="7"/>
        <v>685.43999999999994</v>
      </c>
      <c r="M51" s="349">
        <f t="shared" si="8"/>
        <v>704.64</v>
      </c>
      <c r="N51" s="334">
        <f>2*$E$51*L13</f>
        <v>1023.36</v>
      </c>
      <c r="O51" s="332">
        <f>2*$E$51*M13</f>
        <v>1023.36</v>
      </c>
      <c r="P51" s="246" t="s">
        <v>6</v>
      </c>
      <c r="Q51" s="329">
        <f t="shared" si="5"/>
        <v>372.9</v>
      </c>
      <c r="R51" s="332">
        <f t="shared" si="6"/>
        <v>596.64</v>
      </c>
      <c r="S51" s="332">
        <f>E51*2*Q13</f>
        <v>5592.48</v>
      </c>
      <c r="T51" s="332">
        <f>E51*2*R13</f>
        <v>4697.76</v>
      </c>
      <c r="U51" s="332">
        <f>E51*2*S13</f>
        <v>7252.32</v>
      </c>
      <c r="V51" s="332">
        <f>E51*2*T13</f>
        <v>836.64</v>
      </c>
      <c r="W51" s="332">
        <f>E51*2*U13</f>
        <v>1365.6</v>
      </c>
    </row>
    <row r="52" spans="1:23" x14ac:dyDescent="0.25">
      <c r="A52" s="38"/>
      <c r="B52" s="38"/>
      <c r="C52" s="38"/>
      <c r="D52" s="38"/>
      <c r="E52" s="38"/>
      <c r="F52" s="38"/>
      <c r="G52" s="38"/>
      <c r="H52" s="38"/>
      <c r="I52" s="38"/>
      <c r="J52" s="38"/>
      <c r="K52" s="38"/>
      <c r="L52" s="38"/>
      <c r="M52" s="38"/>
      <c r="N52" s="38"/>
      <c r="O52" s="38"/>
      <c r="P52" s="38"/>
      <c r="Q52" s="38"/>
      <c r="R52" s="38"/>
      <c r="S52" s="38"/>
      <c r="T52" s="38"/>
      <c r="U52" s="38"/>
      <c r="V52" s="38"/>
      <c r="W52" s="38"/>
    </row>
    <row r="53" spans="1:23" ht="27" customHeight="1" x14ac:dyDescent="0.25">
      <c r="A53" s="38"/>
      <c r="B53" s="514" t="s">
        <v>269</v>
      </c>
      <c r="C53" s="515"/>
      <c r="D53" s="515"/>
      <c r="E53" s="515"/>
      <c r="F53" s="515"/>
      <c r="G53" s="515"/>
      <c r="H53" s="515"/>
      <c r="I53" s="515"/>
      <c r="J53" s="515"/>
      <c r="K53" s="515"/>
      <c r="L53" s="515"/>
      <c r="M53" s="515"/>
      <c r="N53" s="515"/>
      <c r="O53" s="515"/>
      <c r="P53" s="515"/>
      <c r="Q53" s="515"/>
      <c r="R53" s="515"/>
      <c r="S53" s="515"/>
      <c r="T53" s="515"/>
      <c r="U53" s="515"/>
      <c r="V53" s="38"/>
      <c r="W53" s="38"/>
    </row>
  </sheetData>
  <mergeCells count="96">
    <mergeCell ref="Q11:R11"/>
    <mergeCell ref="Q30:R30"/>
    <mergeCell ref="Q31:R31"/>
    <mergeCell ref="S30:T30"/>
    <mergeCell ref="B53:U53"/>
    <mergeCell ref="M17:M18"/>
    <mergeCell ref="M15:M16"/>
    <mergeCell ref="F24:F31"/>
    <mergeCell ref="L15:L16"/>
    <mergeCell ref="H17:H18"/>
    <mergeCell ref="I17:I18"/>
    <mergeCell ref="B15:B16"/>
    <mergeCell ref="E15:E16"/>
    <mergeCell ref="E24:E31"/>
    <mergeCell ref="D24:D31"/>
    <mergeCell ref="C17:C18"/>
    <mergeCell ref="B13:B14"/>
    <mergeCell ref="D13:D14"/>
    <mergeCell ref="B17:B18"/>
    <mergeCell ref="B24:B31"/>
    <mergeCell ref="C24:C31"/>
    <mergeCell ref="B20:U20"/>
    <mergeCell ref="N13:N14"/>
    <mergeCell ref="N15:N16"/>
    <mergeCell ref="N17:N18"/>
    <mergeCell ref="G17:G18"/>
    <mergeCell ref="D17:D18"/>
    <mergeCell ref="E17:E18"/>
    <mergeCell ref="L17:L18"/>
    <mergeCell ref="T27:T29"/>
    <mergeCell ref="U27:U29"/>
    <mergeCell ref="I15:I16"/>
    <mergeCell ref="O13:O14"/>
    <mergeCell ref="O15:O16"/>
    <mergeCell ref="B5:B12"/>
    <mergeCell ref="C5:C12"/>
    <mergeCell ref="D5:D12"/>
    <mergeCell ref="E5:U5"/>
    <mergeCell ref="I13:I14"/>
    <mergeCell ref="L13:L14"/>
    <mergeCell ref="M13:M14"/>
    <mergeCell ref="O12:P12"/>
    <mergeCell ref="R13:R14"/>
    <mergeCell ref="Q13:Q14"/>
    <mergeCell ref="S13:S14"/>
    <mergeCell ref="S6:S7"/>
    <mergeCell ref="T6:T7"/>
    <mergeCell ref="T8:T10"/>
    <mergeCell ref="Q15:Q16"/>
    <mergeCell ref="R15:R16"/>
    <mergeCell ref="W25:W26"/>
    <mergeCell ref="G15:G16"/>
    <mergeCell ref="U6:U7"/>
    <mergeCell ref="S8:S10"/>
    <mergeCell ref="U8:U10"/>
    <mergeCell ref="U13:U14"/>
    <mergeCell ref="U15:U16"/>
    <mergeCell ref="P13:P14"/>
    <mergeCell ref="P15:P16"/>
    <mergeCell ref="E6:N7"/>
    <mergeCell ref="O6:P7"/>
    <mergeCell ref="O8:P8"/>
    <mergeCell ref="O11:P11"/>
    <mergeCell ref="Q6:R7"/>
    <mergeCell ref="K17:K18"/>
    <mergeCell ref="V27:V29"/>
    <mergeCell ref="O17:O18"/>
    <mergeCell ref="P17:P18"/>
    <mergeCell ref="Q17:Q18"/>
    <mergeCell ref="R17:R18"/>
    <mergeCell ref="U17:U18"/>
    <mergeCell ref="W27:W29"/>
    <mergeCell ref="F13:F14"/>
    <mergeCell ref="F15:F16"/>
    <mergeCell ref="F17:F18"/>
    <mergeCell ref="T13:T14"/>
    <mergeCell ref="T15:T16"/>
    <mergeCell ref="T17:T18"/>
    <mergeCell ref="G25:P26"/>
    <mergeCell ref="Q25:R26"/>
    <mergeCell ref="Q27:R27"/>
    <mergeCell ref="S25:T26"/>
    <mergeCell ref="S27:S29"/>
    <mergeCell ref="G24:W24"/>
    <mergeCell ref="S15:S16"/>
    <mergeCell ref="S17:S18"/>
    <mergeCell ref="J17:J18"/>
    <mergeCell ref="D15:D16"/>
    <mergeCell ref="J13:J14"/>
    <mergeCell ref="K13:K14"/>
    <mergeCell ref="J15:J16"/>
    <mergeCell ref="K15:K16"/>
    <mergeCell ref="E13:E14"/>
    <mergeCell ref="G13:G14"/>
    <mergeCell ref="H13:H14"/>
    <mergeCell ref="H15:H16"/>
  </mergeCells>
  <hyperlinks>
    <hyperlink ref="R2" location="СОДЕРЖАНИЕ!A1" display="Назад в СОДЕРЖАНИЕ "/>
  </hyperlinks>
  <pageMargins left="0.23622047244094491" right="0.23622047244094491" top="0.35433070866141736" bottom="0.74803149606299213" header="0.11811023622047245" footer="0.11811023622047245"/>
  <pageSetup paperSize="9" scale="67" fitToHeight="4" orientation="landscape" verticalDpi="4294967295" r:id="rId1"/>
  <headerFooter>
    <oddFooter>Страница &amp;P</oddFooter>
  </headerFooter>
  <rowBreaks count="1" manualBreakCount="1">
    <brk id="21" max="22" man="1"/>
  </rowBreaks>
  <ignoredErrors>
    <ignoredError sqref="L33"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P91"/>
  <sheetViews>
    <sheetView showGridLines="0" zoomScaleNormal="100" zoomScaleSheetLayoutView="100" workbookViewId="0">
      <selection activeCell="K2" sqref="K2"/>
    </sheetView>
  </sheetViews>
  <sheetFormatPr defaultColWidth="9.140625" defaultRowHeight="15" x14ac:dyDescent="0.25"/>
  <cols>
    <col min="1" max="1" width="2.7109375" style="56" customWidth="1"/>
    <col min="2" max="2" width="6.5703125" style="56" customWidth="1"/>
    <col min="3" max="3" width="26.7109375" style="56" customWidth="1"/>
    <col min="4" max="4" width="12.28515625" style="56" customWidth="1"/>
    <col min="5" max="5" width="9.28515625" style="56" customWidth="1"/>
    <col min="6" max="6" width="13.7109375" style="56" customWidth="1"/>
    <col min="7" max="7" width="11.85546875" style="56" customWidth="1"/>
    <col min="8" max="8" width="9.85546875" style="56" customWidth="1"/>
    <col min="9" max="9" width="7.7109375" style="56" customWidth="1"/>
    <col min="10" max="10" width="13.140625" style="56" customWidth="1"/>
    <col min="11" max="13" width="9.140625" style="56"/>
    <col min="14" max="14" width="2.42578125" style="56" customWidth="1"/>
    <col min="15" max="15" width="21.28515625" style="56" customWidth="1"/>
    <col min="16" max="16384" width="9.140625" style="56"/>
  </cols>
  <sheetData>
    <row r="1" spans="1:14" x14ac:dyDescent="0.25">
      <c r="A1" s="38"/>
      <c r="B1" s="38"/>
      <c r="C1" s="38"/>
      <c r="D1" s="38"/>
      <c r="E1" s="38"/>
      <c r="F1" s="38"/>
      <c r="G1" s="38"/>
      <c r="H1" s="38"/>
      <c r="I1" s="38"/>
      <c r="J1" s="38"/>
      <c r="K1" s="38"/>
      <c r="L1" s="38"/>
      <c r="M1" s="38"/>
    </row>
    <row r="2" spans="1:14" x14ac:dyDescent="0.25">
      <c r="A2" s="38"/>
      <c r="B2" s="43" t="s">
        <v>405</v>
      </c>
      <c r="C2" s="38"/>
      <c r="D2" s="38"/>
      <c r="E2" s="38"/>
      <c r="F2" s="38"/>
      <c r="G2" s="38"/>
      <c r="H2" s="38"/>
      <c r="I2" s="38"/>
      <c r="J2" s="38"/>
      <c r="K2" s="40" t="s">
        <v>471</v>
      </c>
      <c r="L2" s="38"/>
      <c r="M2" s="38"/>
    </row>
    <row r="3" spans="1:14" x14ac:dyDescent="0.25">
      <c r="A3" s="38"/>
      <c r="B3" s="43"/>
      <c r="C3" s="42"/>
      <c r="D3" s="38"/>
      <c r="E3" s="38"/>
      <c r="F3" s="38"/>
      <c r="G3" s="38"/>
      <c r="H3" s="38"/>
      <c r="I3" s="38"/>
      <c r="J3" s="38"/>
      <c r="K3" s="38"/>
      <c r="L3" s="38"/>
      <c r="M3" s="54" t="s">
        <v>174</v>
      </c>
    </row>
    <row r="4" spans="1:14" ht="15.75" thickBot="1" x14ac:dyDescent="0.3">
      <c r="A4" s="38"/>
      <c r="B4" s="38"/>
      <c r="C4" s="38"/>
      <c r="D4" s="38"/>
      <c r="E4" s="38"/>
      <c r="F4" s="38"/>
      <c r="G4" s="38"/>
      <c r="H4" s="38"/>
      <c r="I4" s="38"/>
      <c r="J4" s="38"/>
      <c r="K4" s="38"/>
      <c r="L4" s="38"/>
      <c r="M4" s="38"/>
    </row>
    <row r="5" spans="1:14" ht="15.75" thickBot="1" x14ac:dyDescent="0.3">
      <c r="A5" s="38"/>
      <c r="B5" s="518" t="s">
        <v>0</v>
      </c>
      <c r="C5" s="523" t="s">
        <v>1</v>
      </c>
      <c r="D5" s="518" t="s">
        <v>39</v>
      </c>
      <c r="E5" s="518" t="s">
        <v>2</v>
      </c>
      <c r="F5" s="544" t="s">
        <v>40</v>
      </c>
      <c r="G5" s="545"/>
      <c r="H5" s="545"/>
      <c r="I5" s="545"/>
      <c r="J5" s="545"/>
      <c r="K5" s="545"/>
      <c r="L5" s="545"/>
      <c r="M5" s="546"/>
      <c r="N5" s="60"/>
    </row>
    <row r="6" spans="1:14" ht="15.75" thickBot="1" x14ac:dyDescent="0.3">
      <c r="A6" s="38"/>
      <c r="B6" s="547"/>
      <c r="C6" s="548"/>
      <c r="D6" s="547"/>
      <c r="E6" s="547"/>
      <c r="F6" s="551" t="s">
        <v>41</v>
      </c>
      <c r="G6" s="552"/>
      <c r="H6" s="552"/>
      <c r="I6" s="553"/>
      <c r="J6" s="554" t="s">
        <v>42</v>
      </c>
      <c r="K6" s="555"/>
      <c r="L6" s="555"/>
      <c r="M6" s="556"/>
      <c r="N6" s="60"/>
    </row>
    <row r="7" spans="1:14" ht="15.75" thickBot="1" x14ac:dyDescent="0.3">
      <c r="A7" s="38"/>
      <c r="B7" s="547"/>
      <c r="C7" s="548"/>
      <c r="D7" s="547"/>
      <c r="E7" s="547"/>
      <c r="F7" s="564" t="s">
        <v>278</v>
      </c>
      <c r="G7" s="565"/>
      <c r="H7" s="565"/>
      <c r="I7" s="566"/>
      <c r="J7" s="567" t="s">
        <v>279</v>
      </c>
      <c r="K7" s="568"/>
      <c r="L7" s="568"/>
      <c r="M7" s="569"/>
      <c r="N7" s="60"/>
    </row>
    <row r="8" spans="1:14" ht="32.25" thickBot="1" x14ac:dyDescent="0.3">
      <c r="A8" s="38"/>
      <c r="B8" s="520"/>
      <c r="C8" s="524"/>
      <c r="D8" s="520"/>
      <c r="E8" s="520"/>
      <c r="F8" s="37" t="s">
        <v>667</v>
      </c>
      <c r="G8" s="37" t="s">
        <v>44</v>
      </c>
      <c r="H8" s="37" t="s">
        <v>45</v>
      </c>
      <c r="I8" s="37" t="s">
        <v>46</v>
      </c>
      <c r="J8" s="114" t="s">
        <v>47</v>
      </c>
      <c r="K8" s="114" t="s">
        <v>44</v>
      </c>
      <c r="L8" s="114" t="s">
        <v>45</v>
      </c>
      <c r="M8" s="114" t="s">
        <v>46</v>
      </c>
      <c r="N8" s="60"/>
    </row>
    <row r="9" spans="1:14" ht="15.75" thickBot="1" x14ac:dyDescent="0.3">
      <c r="A9" s="38"/>
      <c r="B9" s="523">
        <v>1</v>
      </c>
      <c r="C9" s="549" t="s">
        <v>48</v>
      </c>
      <c r="D9" s="97" t="s">
        <v>49</v>
      </c>
      <c r="E9" s="97" t="s">
        <v>50</v>
      </c>
      <c r="F9" s="142">
        <v>20376</v>
      </c>
      <c r="G9" s="142">
        <v>56821</v>
      </c>
      <c r="H9" s="142">
        <v>49927</v>
      </c>
      <c r="I9" s="142">
        <v>14693</v>
      </c>
      <c r="J9" s="142">
        <v>21833</v>
      </c>
      <c r="K9" s="142">
        <v>62700</v>
      </c>
      <c r="L9" s="142">
        <v>55090</v>
      </c>
      <c r="M9" s="143">
        <v>15742</v>
      </c>
      <c r="N9" s="60"/>
    </row>
    <row r="10" spans="1:14" ht="15.75" thickBot="1" x14ac:dyDescent="0.3">
      <c r="A10" s="38"/>
      <c r="B10" s="524"/>
      <c r="C10" s="550"/>
      <c r="D10" s="97" t="s">
        <v>51</v>
      </c>
      <c r="E10" s="97" t="s">
        <v>50</v>
      </c>
      <c r="F10" s="142">
        <v>18923</v>
      </c>
      <c r="G10" s="142">
        <v>43892</v>
      </c>
      <c r="H10" s="142">
        <v>38567</v>
      </c>
      <c r="I10" s="142">
        <v>13645</v>
      </c>
      <c r="J10" s="142">
        <v>20376</v>
      </c>
      <c r="K10" s="142">
        <v>58387</v>
      </c>
      <c r="L10" s="142">
        <v>51306</v>
      </c>
      <c r="M10" s="143">
        <v>14693</v>
      </c>
      <c r="N10" s="60"/>
    </row>
    <row r="11" spans="1:14" ht="15.75" thickBot="1" x14ac:dyDescent="0.3">
      <c r="A11" s="38"/>
      <c r="B11" s="523">
        <v>2</v>
      </c>
      <c r="C11" s="549" t="s">
        <v>52</v>
      </c>
      <c r="D11" s="97" t="s">
        <v>49</v>
      </c>
      <c r="E11" s="97" t="s">
        <v>50</v>
      </c>
      <c r="F11" s="142">
        <v>22414</v>
      </c>
      <c r="G11" s="142">
        <v>62506</v>
      </c>
      <c r="H11" s="142">
        <v>54921</v>
      </c>
      <c r="I11" s="142">
        <v>16162</v>
      </c>
      <c r="J11" s="142">
        <v>24017</v>
      </c>
      <c r="K11" s="142">
        <v>68969</v>
      </c>
      <c r="L11" s="142">
        <v>60598</v>
      </c>
      <c r="M11" s="143">
        <v>17317</v>
      </c>
      <c r="N11" s="60"/>
    </row>
    <row r="12" spans="1:14" ht="15.75" thickBot="1" x14ac:dyDescent="0.3">
      <c r="A12" s="38"/>
      <c r="B12" s="524"/>
      <c r="C12" s="550"/>
      <c r="D12" s="97" t="s">
        <v>51</v>
      </c>
      <c r="E12" s="97" t="s">
        <v>50</v>
      </c>
      <c r="F12" s="142">
        <v>20814</v>
      </c>
      <c r="G12" s="142">
        <v>48277</v>
      </c>
      <c r="H12" s="142">
        <v>42419</v>
      </c>
      <c r="I12" s="142">
        <v>15008</v>
      </c>
      <c r="J12" s="142">
        <v>22414</v>
      </c>
      <c r="K12" s="142">
        <v>64226</v>
      </c>
      <c r="L12" s="142">
        <v>56435</v>
      </c>
      <c r="M12" s="143">
        <v>16162</v>
      </c>
      <c r="N12" s="60"/>
    </row>
    <row r="13" spans="1:14" ht="15.75" thickBot="1" x14ac:dyDescent="0.3">
      <c r="A13" s="38"/>
      <c r="B13" s="523">
        <v>3</v>
      </c>
      <c r="C13" s="549" t="s">
        <v>53</v>
      </c>
      <c r="D13" s="97" t="s">
        <v>49</v>
      </c>
      <c r="E13" s="97" t="s">
        <v>50</v>
      </c>
      <c r="F13" s="142">
        <v>18923</v>
      </c>
      <c r="G13" s="142">
        <v>54863</v>
      </c>
      <c r="H13" s="142">
        <v>48207</v>
      </c>
      <c r="I13" s="142">
        <v>13645</v>
      </c>
      <c r="J13" s="142">
        <v>20376</v>
      </c>
      <c r="K13" s="142">
        <v>60738</v>
      </c>
      <c r="L13" s="142">
        <v>53372</v>
      </c>
      <c r="M13" s="143">
        <v>14693</v>
      </c>
      <c r="N13" s="60"/>
    </row>
    <row r="14" spans="1:14" ht="15.75" thickBot="1" x14ac:dyDescent="0.3">
      <c r="A14" s="38"/>
      <c r="B14" s="524"/>
      <c r="C14" s="550"/>
      <c r="D14" s="97" t="s">
        <v>51</v>
      </c>
      <c r="E14" s="97" t="s">
        <v>50</v>
      </c>
      <c r="F14" s="142">
        <v>17468</v>
      </c>
      <c r="G14" s="142">
        <v>41931</v>
      </c>
      <c r="H14" s="142">
        <v>36845</v>
      </c>
      <c r="I14" s="142">
        <v>12595</v>
      </c>
      <c r="J14" s="142">
        <v>18923</v>
      </c>
      <c r="K14" s="142">
        <v>56430</v>
      </c>
      <c r="L14" s="142">
        <v>49583</v>
      </c>
      <c r="M14" s="143">
        <v>13645</v>
      </c>
      <c r="N14" s="60"/>
    </row>
    <row r="15" spans="1:14" ht="15.75" thickBot="1" x14ac:dyDescent="0.3">
      <c r="A15" s="38"/>
      <c r="B15" s="523">
        <v>4</v>
      </c>
      <c r="C15" s="549" t="s">
        <v>54</v>
      </c>
      <c r="D15" s="97" t="s">
        <v>49</v>
      </c>
      <c r="E15" s="97" t="s">
        <v>50</v>
      </c>
      <c r="F15" s="142">
        <v>20376</v>
      </c>
      <c r="G15" s="142">
        <v>56822</v>
      </c>
      <c r="H15" s="142">
        <v>49927</v>
      </c>
      <c r="I15" s="142">
        <v>14693</v>
      </c>
      <c r="J15" s="142">
        <v>21833</v>
      </c>
      <c r="K15" s="142">
        <v>62700</v>
      </c>
      <c r="L15" s="142">
        <v>55090</v>
      </c>
      <c r="M15" s="143">
        <v>15742</v>
      </c>
      <c r="N15" s="60"/>
    </row>
    <row r="16" spans="1:14" ht="15.75" thickBot="1" x14ac:dyDescent="0.3">
      <c r="A16" s="38"/>
      <c r="B16" s="524"/>
      <c r="C16" s="550"/>
      <c r="D16" s="97" t="s">
        <v>51</v>
      </c>
      <c r="E16" s="97" t="s">
        <v>50</v>
      </c>
      <c r="F16" s="142">
        <v>18923</v>
      </c>
      <c r="G16" s="142">
        <v>43892</v>
      </c>
      <c r="H16" s="142">
        <v>38567</v>
      </c>
      <c r="I16" s="142">
        <v>13645</v>
      </c>
      <c r="J16" s="142">
        <v>20376</v>
      </c>
      <c r="K16" s="142">
        <v>58387</v>
      </c>
      <c r="L16" s="142">
        <v>44242</v>
      </c>
      <c r="M16" s="143">
        <v>14693</v>
      </c>
      <c r="N16" s="60"/>
    </row>
    <row r="17" spans="1:14" ht="15.75" thickBot="1" x14ac:dyDescent="0.3">
      <c r="A17" s="38"/>
      <c r="B17" s="99">
        <v>5</v>
      </c>
      <c r="C17" s="100" t="s">
        <v>55</v>
      </c>
      <c r="D17" s="97" t="s">
        <v>49</v>
      </c>
      <c r="E17" s="97" t="s">
        <v>50</v>
      </c>
      <c r="F17" s="142">
        <v>145526</v>
      </c>
      <c r="G17" s="142">
        <v>352661</v>
      </c>
      <c r="H17" s="142">
        <v>309870</v>
      </c>
      <c r="I17" s="142">
        <v>104924</v>
      </c>
      <c r="J17" s="142" t="s">
        <v>6</v>
      </c>
      <c r="K17" s="142" t="s">
        <v>6</v>
      </c>
      <c r="L17" s="142" t="s">
        <v>6</v>
      </c>
      <c r="M17" s="142" t="s">
        <v>6</v>
      </c>
      <c r="N17" s="60"/>
    </row>
    <row r="18" spans="1:14" ht="15.75" thickBot="1" x14ac:dyDescent="0.3">
      <c r="A18" s="38"/>
      <c r="B18" s="99">
        <v>6</v>
      </c>
      <c r="C18" s="100" t="s">
        <v>56</v>
      </c>
      <c r="D18" s="101"/>
      <c r="E18" s="97" t="s">
        <v>5</v>
      </c>
      <c r="F18" s="557">
        <v>4104</v>
      </c>
      <c r="G18" s="558"/>
      <c r="H18" s="558"/>
      <c r="I18" s="558"/>
      <c r="J18" s="558"/>
      <c r="K18" s="558"/>
      <c r="L18" s="558"/>
      <c r="M18" s="559"/>
      <c r="N18" s="60"/>
    </row>
    <row r="19" spans="1:14" x14ac:dyDescent="0.25">
      <c r="A19" s="38"/>
      <c r="B19" s="102"/>
      <c r="C19" s="102"/>
      <c r="D19" s="102"/>
      <c r="E19" s="102"/>
      <c r="F19" s="102"/>
      <c r="G19" s="102"/>
      <c r="H19" s="102"/>
      <c r="I19" s="102"/>
      <c r="J19" s="102"/>
      <c r="K19" s="102"/>
      <c r="L19" s="102"/>
      <c r="M19" s="102"/>
      <c r="N19" s="60"/>
    </row>
    <row r="20" spans="1:14" ht="15.75" thickBot="1" x14ac:dyDescent="0.3">
      <c r="A20" s="38"/>
      <c r="B20" s="102"/>
      <c r="C20" s="103" t="s">
        <v>57</v>
      </c>
      <c r="D20" s="102"/>
      <c r="E20" s="102"/>
      <c r="F20" s="102"/>
      <c r="G20" s="102"/>
      <c r="H20" s="102"/>
      <c r="I20" s="102"/>
      <c r="J20" s="102"/>
      <c r="K20" s="102"/>
      <c r="L20" s="102"/>
      <c r="M20" s="102"/>
      <c r="N20" s="60"/>
    </row>
    <row r="21" spans="1:14" ht="36" customHeight="1" thickBot="1" x14ac:dyDescent="0.3">
      <c r="A21" s="38"/>
      <c r="B21" s="104" t="s">
        <v>0</v>
      </c>
      <c r="C21" s="105" t="s">
        <v>1</v>
      </c>
      <c r="D21" s="106" t="s">
        <v>58</v>
      </c>
      <c r="E21" s="106" t="s">
        <v>59</v>
      </c>
      <c r="F21" s="106" t="s">
        <v>60</v>
      </c>
      <c r="G21" s="106" t="s">
        <v>61</v>
      </c>
      <c r="H21" s="106" t="s">
        <v>62</v>
      </c>
      <c r="I21" s="107" t="s">
        <v>67</v>
      </c>
      <c r="J21" s="106" t="s">
        <v>63</v>
      </c>
      <c r="K21" s="102"/>
      <c r="L21" s="102"/>
      <c r="M21" s="102"/>
      <c r="N21" s="60"/>
    </row>
    <row r="22" spans="1:14" ht="15.75" thickBot="1" x14ac:dyDescent="0.3">
      <c r="A22" s="38"/>
      <c r="B22" s="99">
        <v>1</v>
      </c>
      <c r="C22" s="100" t="s">
        <v>48</v>
      </c>
      <c r="D22" s="539" t="s">
        <v>64</v>
      </c>
      <c r="E22" s="540"/>
      <c r="F22" s="541"/>
      <c r="G22" s="560" t="s">
        <v>65</v>
      </c>
      <c r="H22" s="561"/>
      <c r="I22" s="561"/>
      <c r="J22" s="562"/>
      <c r="K22" s="102"/>
      <c r="L22" s="102"/>
      <c r="M22" s="102"/>
      <c r="N22" s="60"/>
    </row>
    <row r="23" spans="1:14" ht="15.75" thickBot="1" x14ac:dyDescent="0.3">
      <c r="A23" s="38"/>
      <c r="B23" s="99">
        <v>2</v>
      </c>
      <c r="C23" s="100" t="s">
        <v>52</v>
      </c>
      <c r="D23" s="529" t="s">
        <v>66</v>
      </c>
      <c r="E23" s="530"/>
      <c r="F23" s="531"/>
      <c r="G23" s="521" t="s">
        <v>68</v>
      </c>
      <c r="H23" s="575" t="s">
        <v>65</v>
      </c>
      <c r="I23" s="576"/>
      <c r="J23" s="577"/>
      <c r="K23" s="102"/>
      <c r="L23" s="102"/>
      <c r="M23" s="102"/>
      <c r="N23" s="60"/>
    </row>
    <row r="24" spans="1:14" ht="15.75" thickBot="1" x14ac:dyDescent="0.3">
      <c r="A24" s="38"/>
      <c r="B24" s="99">
        <v>3</v>
      </c>
      <c r="C24" s="100" t="s">
        <v>53</v>
      </c>
      <c r="D24" s="532"/>
      <c r="E24" s="533"/>
      <c r="F24" s="534"/>
      <c r="G24" s="542"/>
      <c r="H24" s="578"/>
      <c r="I24" s="579"/>
      <c r="J24" s="580"/>
      <c r="K24" s="102"/>
      <c r="L24" s="102"/>
      <c r="M24" s="102"/>
      <c r="N24" s="60"/>
    </row>
    <row r="25" spans="1:14" ht="15.75" thickBot="1" x14ac:dyDescent="0.3">
      <c r="A25" s="38"/>
      <c r="B25" s="99">
        <v>4</v>
      </c>
      <c r="C25" s="100" t="s">
        <v>54</v>
      </c>
      <c r="D25" s="535"/>
      <c r="E25" s="536"/>
      <c r="F25" s="537"/>
      <c r="G25" s="522"/>
      <c r="H25" s="581"/>
      <c r="I25" s="582"/>
      <c r="J25" s="583"/>
      <c r="K25" s="102"/>
      <c r="L25" s="102"/>
      <c r="M25" s="102"/>
      <c r="N25" s="60"/>
    </row>
    <row r="26" spans="1:14" ht="15.75" thickBot="1" x14ac:dyDescent="0.3">
      <c r="A26" s="38"/>
      <c r="B26" s="99">
        <v>5</v>
      </c>
      <c r="C26" s="100" t="s">
        <v>55</v>
      </c>
      <c r="D26" s="539" t="s">
        <v>65</v>
      </c>
      <c r="E26" s="540"/>
      <c r="F26" s="540"/>
      <c r="G26" s="540"/>
      <c r="H26" s="540"/>
      <c r="I26" s="540"/>
      <c r="J26" s="541"/>
      <c r="K26" s="102"/>
      <c r="L26" s="102"/>
      <c r="M26" s="102"/>
      <c r="N26" s="60"/>
    </row>
    <row r="27" spans="1:14" x14ac:dyDescent="0.25">
      <c r="A27" s="38"/>
      <c r="B27" s="102"/>
      <c r="C27" s="102"/>
      <c r="D27" s="102"/>
      <c r="E27" s="102"/>
      <c r="F27" s="102"/>
      <c r="G27" s="102"/>
      <c r="H27" s="102"/>
      <c r="I27" s="102"/>
      <c r="J27" s="102"/>
      <c r="K27" s="102"/>
      <c r="L27" s="102"/>
      <c r="M27" s="102"/>
      <c r="N27" s="60"/>
    </row>
    <row r="28" spans="1:14" ht="83.45" customHeight="1" x14ac:dyDescent="0.25">
      <c r="A28" s="38"/>
      <c r="B28" s="543" t="s">
        <v>69</v>
      </c>
      <c r="C28" s="543"/>
      <c r="D28" s="543"/>
      <c r="E28" s="543"/>
      <c r="F28" s="543"/>
      <c r="G28" s="543"/>
      <c r="H28" s="543"/>
      <c r="I28" s="543"/>
      <c r="J28" s="543"/>
      <c r="K28" s="543"/>
      <c r="L28" s="543"/>
      <c r="M28" s="102"/>
      <c r="N28" s="60"/>
    </row>
    <row r="29" spans="1:14" ht="22.15" customHeight="1" thickBot="1" x14ac:dyDescent="0.3">
      <c r="A29" s="38"/>
      <c r="B29" s="108"/>
      <c r="C29" s="108"/>
      <c r="D29" s="108"/>
      <c r="E29" s="108"/>
      <c r="F29" s="108"/>
      <c r="G29" s="108"/>
      <c r="H29" s="108"/>
      <c r="I29" s="108"/>
      <c r="J29" s="108"/>
      <c r="K29" s="108"/>
      <c r="L29" s="108"/>
      <c r="M29" s="102"/>
      <c r="N29" s="60"/>
    </row>
    <row r="30" spans="1:14" ht="20.45" customHeight="1" thickBot="1" x14ac:dyDescent="0.3">
      <c r="A30" s="38"/>
      <c r="B30" s="102"/>
      <c r="C30" s="584" t="s">
        <v>79</v>
      </c>
      <c r="D30" s="585"/>
      <c r="E30" s="586" t="s">
        <v>70</v>
      </c>
      <c r="F30" s="587"/>
      <c r="G30" s="102"/>
      <c r="H30" s="102"/>
      <c r="I30" s="102"/>
      <c r="J30" s="102"/>
      <c r="K30" s="102"/>
      <c r="L30" s="102"/>
      <c r="M30" s="102"/>
      <c r="N30" s="60"/>
    </row>
    <row r="31" spans="1:14" ht="23.25" thickBot="1" x14ac:dyDescent="0.3">
      <c r="A31" s="38"/>
      <c r="B31" s="102"/>
      <c r="C31" s="109" t="s">
        <v>71</v>
      </c>
      <c r="D31" s="110" t="s">
        <v>72</v>
      </c>
      <c r="E31" s="110" t="s">
        <v>71</v>
      </c>
      <c r="F31" s="110" t="s">
        <v>72</v>
      </c>
      <c r="G31" s="102"/>
      <c r="H31" s="102"/>
      <c r="I31" s="102"/>
      <c r="J31" s="102"/>
      <c r="K31" s="102"/>
      <c r="L31" s="102"/>
      <c r="M31" s="102"/>
      <c r="N31" s="60"/>
    </row>
    <row r="32" spans="1:14" ht="23.25" thickBot="1" x14ac:dyDescent="0.3">
      <c r="A32" s="38"/>
      <c r="B32" s="102"/>
      <c r="C32" s="111" t="s">
        <v>73</v>
      </c>
      <c r="D32" s="98">
        <v>1.3</v>
      </c>
      <c r="E32" s="98" t="s">
        <v>74</v>
      </c>
      <c r="F32" s="98">
        <v>1.2</v>
      </c>
      <c r="G32" s="102"/>
      <c r="H32" s="102"/>
      <c r="I32" s="102"/>
      <c r="J32" s="102"/>
      <c r="K32" s="102"/>
      <c r="L32" s="102"/>
      <c r="M32" s="102"/>
      <c r="N32" s="60"/>
    </row>
    <row r="33" spans="1:14" ht="23.25" thickBot="1" x14ac:dyDescent="0.3">
      <c r="A33" s="38"/>
      <c r="B33" s="102"/>
      <c r="C33" s="111" t="s">
        <v>75</v>
      </c>
      <c r="D33" s="98">
        <v>1.4</v>
      </c>
      <c r="E33" s="98" t="s">
        <v>73</v>
      </c>
      <c r="F33" s="98">
        <v>1.4</v>
      </c>
      <c r="G33" s="102"/>
      <c r="H33" s="102"/>
      <c r="I33" s="102"/>
      <c r="J33" s="102"/>
      <c r="K33" s="102"/>
      <c r="L33" s="102"/>
      <c r="M33" s="102"/>
      <c r="N33" s="60"/>
    </row>
    <row r="34" spans="1:14" ht="23.25" thickBot="1" x14ac:dyDescent="0.3">
      <c r="A34" s="38"/>
      <c r="B34" s="102"/>
      <c r="C34" s="111" t="s">
        <v>76</v>
      </c>
      <c r="D34" s="98">
        <v>1.5</v>
      </c>
      <c r="E34" s="98" t="s">
        <v>75</v>
      </c>
      <c r="F34" s="98">
        <v>1.5</v>
      </c>
      <c r="G34" s="102"/>
      <c r="H34" s="102"/>
      <c r="I34" s="102"/>
      <c r="J34" s="102"/>
      <c r="K34" s="102"/>
      <c r="L34" s="102"/>
      <c r="M34" s="102"/>
      <c r="N34" s="60"/>
    </row>
    <row r="35" spans="1:14" ht="23.25" thickBot="1" x14ac:dyDescent="0.3">
      <c r="A35" s="38"/>
      <c r="B35" s="102"/>
      <c r="C35" s="111" t="s">
        <v>77</v>
      </c>
      <c r="D35" s="98">
        <v>1.6</v>
      </c>
      <c r="E35" s="98" t="s">
        <v>76</v>
      </c>
      <c r="F35" s="98">
        <v>1.9</v>
      </c>
      <c r="G35" s="102"/>
      <c r="H35" s="102"/>
      <c r="I35" s="102"/>
      <c r="J35" s="102"/>
      <c r="K35" s="102"/>
      <c r="L35" s="102"/>
      <c r="M35" s="102"/>
      <c r="N35" s="60"/>
    </row>
    <row r="36" spans="1:14" ht="23.25" thickBot="1" x14ac:dyDescent="0.3">
      <c r="A36" s="38"/>
      <c r="B36" s="102"/>
      <c r="C36" s="111" t="s">
        <v>78</v>
      </c>
      <c r="D36" s="98">
        <v>2.5</v>
      </c>
      <c r="E36" s="98" t="s">
        <v>77</v>
      </c>
      <c r="F36" s="98">
        <v>2.8</v>
      </c>
      <c r="G36" s="102"/>
      <c r="H36" s="102"/>
      <c r="I36" s="102"/>
      <c r="J36" s="102"/>
      <c r="K36" s="102"/>
      <c r="L36" s="102"/>
      <c r="M36" s="102"/>
      <c r="N36" s="60"/>
    </row>
    <row r="37" spans="1:14" x14ac:dyDescent="0.25">
      <c r="A37" s="38"/>
      <c r="B37" s="102"/>
      <c r="C37" s="102"/>
      <c r="D37" s="102"/>
      <c r="E37" s="102"/>
      <c r="F37" s="102"/>
      <c r="G37" s="102"/>
      <c r="H37" s="102"/>
      <c r="I37" s="102"/>
      <c r="J37" s="102"/>
      <c r="K37" s="102"/>
      <c r="L37" s="102"/>
      <c r="M37" s="102"/>
      <c r="N37" s="60"/>
    </row>
    <row r="38" spans="1:14" ht="15.75" thickBot="1" x14ac:dyDescent="0.3">
      <c r="A38" s="38"/>
      <c r="B38" s="543" t="s">
        <v>80</v>
      </c>
      <c r="C38" s="543"/>
      <c r="D38" s="543"/>
      <c r="E38" s="543"/>
      <c r="F38" s="543"/>
      <c r="G38" s="543"/>
      <c r="H38" s="543"/>
      <c r="I38" s="543"/>
      <c r="J38" s="543"/>
      <c r="K38" s="543"/>
      <c r="L38" s="543"/>
      <c r="M38" s="102"/>
      <c r="N38" s="60"/>
    </row>
    <row r="39" spans="1:14" ht="15" customHeight="1" thickBot="1" x14ac:dyDescent="0.3">
      <c r="A39" s="38"/>
      <c r="B39" s="571"/>
      <c r="C39" s="519" t="s">
        <v>81</v>
      </c>
      <c r="D39" s="519"/>
      <c r="E39" s="518" t="s">
        <v>82</v>
      </c>
      <c r="F39" s="518"/>
      <c r="G39" s="518"/>
      <c r="H39" s="518" t="s">
        <v>305</v>
      </c>
      <c r="I39" s="518"/>
      <c r="J39" s="518"/>
      <c r="K39" s="102"/>
      <c r="L39" s="102"/>
      <c r="M39" s="102"/>
      <c r="N39" s="60"/>
    </row>
    <row r="40" spans="1:14" ht="24.75" thickBot="1" x14ac:dyDescent="0.3">
      <c r="A40" s="38"/>
      <c r="B40" s="572"/>
      <c r="C40" s="112" t="s">
        <v>83</v>
      </c>
      <c r="D40" s="112" t="s">
        <v>84</v>
      </c>
      <c r="E40" s="519" t="s">
        <v>83</v>
      </c>
      <c r="F40" s="519"/>
      <c r="G40" s="113" t="s">
        <v>84</v>
      </c>
      <c r="H40" s="519" t="s">
        <v>83</v>
      </c>
      <c r="I40" s="519"/>
      <c r="J40" s="113" t="s">
        <v>84</v>
      </c>
      <c r="K40" s="102"/>
      <c r="L40" s="102"/>
      <c r="M40" s="102"/>
      <c r="N40" s="60"/>
    </row>
    <row r="41" spans="1:14" ht="23.25" thickBot="1" x14ac:dyDescent="0.3">
      <c r="A41" s="38"/>
      <c r="B41" s="111" t="s">
        <v>85</v>
      </c>
      <c r="C41" s="112">
        <v>350</v>
      </c>
      <c r="D41" s="112">
        <v>1300</v>
      </c>
      <c r="E41" s="519">
        <v>350</v>
      </c>
      <c r="F41" s="519"/>
      <c r="G41" s="112">
        <v>1240</v>
      </c>
      <c r="H41" s="519">
        <v>300</v>
      </c>
      <c r="I41" s="519"/>
      <c r="J41" s="112">
        <v>850</v>
      </c>
      <c r="K41" s="102"/>
      <c r="L41" s="102"/>
      <c r="M41" s="102"/>
      <c r="N41" s="60"/>
    </row>
    <row r="42" spans="1:14" ht="15.75" thickBot="1" x14ac:dyDescent="0.3">
      <c r="A42" s="38"/>
      <c r="B42" s="521" t="s">
        <v>86</v>
      </c>
      <c r="C42" s="518">
        <v>380</v>
      </c>
      <c r="D42" s="573" t="s">
        <v>87</v>
      </c>
      <c r="E42" s="519">
        <v>350</v>
      </c>
      <c r="F42" s="519"/>
      <c r="G42" s="518">
        <v>3900</v>
      </c>
      <c r="H42" s="519">
        <v>300</v>
      </c>
      <c r="I42" s="519"/>
      <c r="J42" s="518">
        <v>3800</v>
      </c>
      <c r="K42" s="102"/>
      <c r="L42" s="102"/>
      <c r="M42" s="102"/>
      <c r="N42" s="60"/>
    </row>
    <row r="43" spans="1:14" ht="15.75" thickBot="1" x14ac:dyDescent="0.3">
      <c r="A43" s="38"/>
      <c r="B43" s="522"/>
      <c r="C43" s="520"/>
      <c r="D43" s="574"/>
      <c r="E43" s="519"/>
      <c r="F43" s="519"/>
      <c r="G43" s="520"/>
      <c r="H43" s="519"/>
      <c r="I43" s="519"/>
      <c r="J43" s="520"/>
      <c r="K43" s="102"/>
      <c r="L43" s="102"/>
      <c r="M43" s="102"/>
      <c r="N43" s="60"/>
    </row>
    <row r="44" spans="1:14" x14ac:dyDescent="0.25">
      <c r="A44" s="38"/>
      <c r="B44" s="38"/>
      <c r="C44" s="38"/>
      <c r="D44" s="38"/>
      <c r="E44" s="38"/>
      <c r="F44" s="38"/>
      <c r="G44" s="38"/>
      <c r="H44" s="38"/>
      <c r="I44" s="38"/>
      <c r="J44" s="38"/>
      <c r="K44" s="38"/>
      <c r="L44" s="38"/>
      <c r="M44" s="38"/>
    </row>
    <row r="46" spans="1:14" ht="18.75" x14ac:dyDescent="0.3">
      <c r="H46" s="570" t="s">
        <v>282</v>
      </c>
      <c r="I46" s="570"/>
      <c r="J46" s="570"/>
      <c r="K46" s="570"/>
      <c r="L46" s="570"/>
      <c r="M46" s="570"/>
    </row>
    <row r="48" spans="1:14" ht="48.6" customHeight="1" x14ac:dyDescent="0.25">
      <c r="H48" s="538" t="s">
        <v>272</v>
      </c>
      <c r="I48" s="538"/>
      <c r="J48" s="538"/>
      <c r="K48" s="538"/>
      <c r="L48" s="538"/>
      <c r="M48" s="538"/>
    </row>
    <row r="50" spans="8:13" ht="17.45" customHeight="1" x14ac:dyDescent="0.25">
      <c r="H50" s="538" t="s">
        <v>273</v>
      </c>
      <c r="I50" s="538"/>
      <c r="J50" s="538"/>
      <c r="K50" s="538"/>
      <c r="L50" s="538"/>
      <c r="M50" s="538"/>
    </row>
    <row r="52" spans="8:13" x14ac:dyDescent="0.25">
      <c r="H52" s="56" t="s">
        <v>274</v>
      </c>
    </row>
    <row r="53" spans="8:13" x14ac:dyDescent="0.25">
      <c r="H53" s="56" t="s">
        <v>275</v>
      </c>
    </row>
    <row r="55" spans="8:13" x14ac:dyDescent="0.25">
      <c r="H55" s="563" t="s">
        <v>276</v>
      </c>
      <c r="I55" s="563"/>
      <c r="J55" s="563"/>
      <c r="K55" s="563"/>
      <c r="L55" s="563"/>
      <c r="M55" s="563"/>
    </row>
    <row r="57" spans="8:13" x14ac:dyDescent="0.25">
      <c r="H57" s="56" t="s">
        <v>277</v>
      </c>
    </row>
    <row r="59" spans="8:13" ht="44.25" customHeight="1" x14ac:dyDescent="0.25">
      <c r="H59" s="591" t="s">
        <v>285</v>
      </c>
      <c r="I59" s="591"/>
      <c r="J59" s="591"/>
      <c r="K59" s="591"/>
      <c r="L59" s="591"/>
      <c r="M59" s="591"/>
    </row>
    <row r="61" spans="8:13" ht="58.9" customHeight="1" x14ac:dyDescent="0.25">
      <c r="H61" s="591" t="s">
        <v>517</v>
      </c>
      <c r="I61" s="591"/>
      <c r="J61" s="591"/>
      <c r="K61" s="591"/>
      <c r="L61" s="591"/>
      <c r="M61" s="591"/>
    </row>
    <row r="63" spans="8:13" ht="27.6" customHeight="1" x14ac:dyDescent="0.25">
      <c r="H63" s="591" t="s">
        <v>293</v>
      </c>
      <c r="I63" s="591"/>
      <c r="J63" s="591"/>
      <c r="K63" s="591"/>
      <c r="L63" s="591"/>
      <c r="M63" s="591"/>
    </row>
    <row r="66" spans="2:16" ht="30.6" customHeight="1" x14ac:dyDescent="0.25">
      <c r="C66" s="591" t="s">
        <v>280</v>
      </c>
      <c r="D66" s="591"/>
      <c r="E66" s="591"/>
      <c r="F66" s="591"/>
      <c r="G66" s="591"/>
      <c r="H66" s="591"/>
      <c r="I66" s="591"/>
      <c r="J66" s="591"/>
      <c r="K66" s="591"/>
      <c r="L66" s="591"/>
      <c r="M66" s="591"/>
    </row>
    <row r="68" spans="2:16" ht="28.9" customHeight="1" x14ac:dyDescent="0.25">
      <c r="C68" s="591" t="s">
        <v>281</v>
      </c>
      <c r="D68" s="591"/>
      <c r="E68" s="591"/>
      <c r="F68" s="591"/>
      <c r="G68" s="591"/>
      <c r="H68" s="591"/>
      <c r="I68" s="591"/>
      <c r="J68" s="591"/>
      <c r="K68" s="591"/>
      <c r="L68" s="591"/>
      <c r="M68" s="591"/>
    </row>
    <row r="70" spans="2:16" ht="31.15" customHeight="1" x14ac:dyDescent="0.25">
      <c r="C70" s="591" t="s">
        <v>294</v>
      </c>
      <c r="D70" s="591"/>
      <c r="E70" s="591"/>
      <c r="F70" s="591"/>
      <c r="G70" s="591"/>
      <c r="H70" s="591"/>
      <c r="I70" s="591"/>
      <c r="J70" s="591"/>
      <c r="K70" s="591"/>
      <c r="L70" s="591"/>
      <c r="M70" s="591"/>
    </row>
    <row r="72" spans="2:16" ht="31.15" customHeight="1" x14ac:dyDescent="0.25">
      <c r="C72" s="591" t="s">
        <v>295</v>
      </c>
      <c r="D72" s="591"/>
      <c r="E72" s="591"/>
      <c r="F72" s="591"/>
      <c r="G72" s="591"/>
      <c r="H72" s="591"/>
      <c r="I72" s="591"/>
      <c r="J72" s="591"/>
      <c r="K72" s="591"/>
      <c r="L72" s="591"/>
      <c r="M72" s="591"/>
    </row>
    <row r="73" spans="2:16" ht="15.75" thickBot="1" x14ac:dyDescent="0.3"/>
    <row r="74" spans="2:16" s="64" customFormat="1" ht="14.45" customHeight="1" x14ac:dyDescent="0.2">
      <c r="B74" s="588">
        <v>1</v>
      </c>
      <c r="C74" s="61" t="s">
        <v>48</v>
      </c>
      <c r="D74" s="62"/>
      <c r="E74" s="63">
        <v>1</v>
      </c>
    </row>
    <row r="75" spans="2:16" s="64" customFormat="1" ht="12.75" x14ac:dyDescent="0.2">
      <c r="B75" s="589"/>
      <c r="C75" s="65" t="s">
        <v>52</v>
      </c>
      <c r="D75" s="66"/>
      <c r="E75" s="63">
        <v>3</v>
      </c>
    </row>
    <row r="76" spans="2:16" s="64" customFormat="1" ht="12.75" x14ac:dyDescent="0.2">
      <c r="B76" s="589"/>
      <c r="C76" s="65" t="s">
        <v>53</v>
      </c>
      <c r="D76" s="66"/>
      <c r="E76" s="63"/>
      <c r="F76" s="67"/>
      <c r="G76" s="67"/>
      <c r="H76" s="67"/>
      <c r="I76" s="67"/>
      <c r="J76" s="67"/>
      <c r="K76" s="67"/>
      <c r="L76" s="67"/>
      <c r="M76" s="67"/>
    </row>
    <row r="77" spans="2:16" s="64" customFormat="1" ht="12.75" x14ac:dyDescent="0.2">
      <c r="B77" s="589"/>
      <c r="C77" s="65" t="s">
        <v>291</v>
      </c>
      <c r="D77" s="66"/>
      <c r="E77" s="63"/>
      <c r="F77" s="67"/>
      <c r="G77" s="67"/>
      <c r="H77" s="67"/>
      <c r="I77" s="67"/>
      <c r="J77" s="67"/>
      <c r="K77" s="67"/>
      <c r="L77" s="67"/>
      <c r="M77" s="67"/>
    </row>
    <row r="78" spans="2:16" s="64" customFormat="1" ht="15" customHeight="1" thickBot="1" x14ac:dyDescent="0.3">
      <c r="B78" s="590"/>
      <c r="C78" s="68" t="s">
        <v>292</v>
      </c>
      <c r="D78" s="69"/>
      <c r="E78" s="63"/>
      <c r="F78" s="70"/>
      <c r="G78" s="71"/>
      <c r="H78" s="71"/>
      <c r="I78" s="71"/>
      <c r="J78" s="71"/>
      <c r="K78" s="71"/>
      <c r="L78" s="71"/>
      <c r="M78" s="71"/>
      <c r="P78" s="56"/>
    </row>
    <row r="79" spans="2:16" s="64" customFormat="1" ht="26.45" customHeight="1" thickBot="1" x14ac:dyDescent="0.25">
      <c r="B79" s="72">
        <v>2</v>
      </c>
      <c r="C79" s="73" t="s">
        <v>287</v>
      </c>
      <c r="D79" s="74"/>
      <c r="E79" s="63" t="b">
        <v>1</v>
      </c>
      <c r="F79" s="75" t="s">
        <v>303</v>
      </c>
      <c r="G79" s="76"/>
      <c r="H79" s="76"/>
      <c r="I79" s="76"/>
      <c r="J79" s="76"/>
      <c r="K79" s="76"/>
      <c r="L79" s="76"/>
      <c r="M79" s="77"/>
    </row>
    <row r="80" spans="2:16" ht="24.6" customHeight="1" x14ac:dyDescent="0.25">
      <c r="B80" s="588">
        <v>3</v>
      </c>
      <c r="C80" s="78" t="s">
        <v>284</v>
      </c>
      <c r="D80" s="79">
        <v>1</v>
      </c>
      <c r="E80" s="80"/>
      <c r="F80" s="67"/>
      <c r="G80" s="67"/>
      <c r="H80" s="67"/>
      <c r="I80" s="67"/>
      <c r="J80" s="67"/>
      <c r="K80" s="67"/>
      <c r="L80" s="67"/>
      <c r="M80" s="67"/>
    </row>
    <row r="81" spans="2:13" ht="24.6" customHeight="1" thickBot="1" x14ac:dyDescent="0.3">
      <c r="B81" s="590"/>
      <c r="C81" s="81" t="s">
        <v>283</v>
      </c>
      <c r="D81" s="82">
        <v>1</v>
      </c>
      <c r="E81" s="80"/>
      <c r="F81" s="592" t="s">
        <v>296</v>
      </c>
      <c r="G81" s="592"/>
      <c r="H81" s="592"/>
      <c r="I81" s="592"/>
      <c r="J81" s="592"/>
      <c r="K81" s="592"/>
      <c r="L81" s="592"/>
      <c r="M81" s="592"/>
    </row>
    <row r="82" spans="2:13" ht="30" customHeight="1" x14ac:dyDescent="0.25">
      <c r="B82" s="588">
        <v>4</v>
      </c>
      <c r="C82" s="83" t="s">
        <v>43</v>
      </c>
      <c r="D82" s="84"/>
      <c r="E82" s="80">
        <v>1</v>
      </c>
      <c r="F82" s="593" t="s">
        <v>297</v>
      </c>
      <c r="G82" s="593"/>
      <c r="H82" s="593"/>
      <c r="I82" s="593"/>
      <c r="J82" s="593"/>
      <c r="K82" s="593"/>
      <c r="L82" s="593"/>
      <c r="M82" s="593"/>
    </row>
    <row r="83" spans="2:13" ht="30" customHeight="1" x14ac:dyDescent="0.25">
      <c r="B83" s="589"/>
      <c r="C83" s="85" t="s">
        <v>44</v>
      </c>
      <c r="D83" s="86"/>
      <c r="E83" s="80"/>
      <c r="F83" s="525" t="s">
        <v>306</v>
      </c>
      <c r="G83" s="525"/>
      <c r="H83" s="525"/>
      <c r="I83" s="525"/>
      <c r="J83" s="525"/>
      <c r="K83" s="525"/>
      <c r="L83" s="525"/>
      <c r="M83" s="525"/>
    </row>
    <row r="84" spans="2:13" ht="28.9" customHeight="1" x14ac:dyDescent="0.25">
      <c r="B84" s="589"/>
      <c r="C84" s="85" t="s">
        <v>45</v>
      </c>
      <c r="D84" s="86"/>
      <c r="E84" s="80"/>
      <c r="F84" s="525" t="s">
        <v>298</v>
      </c>
      <c r="G84" s="525"/>
      <c r="H84" s="525"/>
      <c r="I84" s="525"/>
      <c r="J84" s="525"/>
      <c r="K84" s="525"/>
      <c r="L84" s="525"/>
      <c r="M84" s="525"/>
    </row>
    <row r="85" spans="2:13" ht="29.45" customHeight="1" thickBot="1" x14ac:dyDescent="0.3">
      <c r="B85" s="590"/>
      <c r="C85" s="87" t="s">
        <v>46</v>
      </c>
      <c r="D85" s="88"/>
      <c r="E85" s="80"/>
      <c r="F85" s="525" t="s">
        <v>299</v>
      </c>
      <c r="G85" s="525"/>
      <c r="H85" s="525"/>
      <c r="I85" s="525"/>
      <c r="J85" s="525"/>
      <c r="K85" s="525"/>
      <c r="L85" s="525"/>
      <c r="M85" s="525"/>
    </row>
    <row r="86" spans="2:13" ht="28.9" customHeight="1" thickBot="1" x14ac:dyDescent="0.3">
      <c r="B86" s="89">
        <v>5</v>
      </c>
      <c r="C86" s="90" t="s">
        <v>286</v>
      </c>
      <c r="D86" s="91"/>
      <c r="E86" s="80" t="b">
        <v>0</v>
      </c>
      <c r="F86" s="525" t="s">
        <v>300</v>
      </c>
      <c r="G86" s="525"/>
      <c r="H86" s="525"/>
      <c r="I86" s="525"/>
      <c r="J86" s="525"/>
      <c r="K86" s="525"/>
      <c r="L86" s="525"/>
      <c r="M86" s="525"/>
    </row>
    <row r="87" spans="2:13" ht="29.45" customHeight="1" thickBot="1" x14ac:dyDescent="0.3">
      <c r="B87" s="89">
        <v>6</v>
      </c>
      <c r="C87" s="92" t="s">
        <v>289</v>
      </c>
      <c r="D87" s="93">
        <f>SUM(IF(E74=1,IF(E79=TRUE, IF(D81 &gt; 0.85, IF(E82=1, J9 * D80 * D81, IF(E82=2, K9 *D80 * D81, IF(E82=3, L9 *D80 * D81, IF(E82=4, M9 *D80 * D81)))), IF(E82=1, F9 * D80 * D81, IF(E82=2, G9 *D80 * D81, IF(E82=3, H9 *D80 * D81, IF(E82=4, I9 *D80 * D81))))), IF(D81 &gt; 0.85, IF(E82=1, J10 * D80 * D81, IF(E82=2, K10 *D80 * D81, IF(E82=3, L10 *D80 * D81, IF(E82=4, M10 *D80 * D81)))), IF(E82=1, F10 * D80 * D81, IF(E82=2, G10 *D80 * D81, IF(E82=3, H10 *D80 * D81, IF(E82=4, I10 *D80 * D81)))))), IF(E74=2,IF(E79=TRUE, IF(D81 &gt; 0.85, IF(E82=1, J11 * D80 * D81, IF(E82=2, K11 *D80 * D81, IF(E82=3, L11 *D80 * D81, IF(E82=4, M11 *D80 * D81)))), IF(E82=1, F11 * D80 * D81, IF(E82=2, G11 *D80 * D81, IF(E82=3, H11 *D80 * D81, IF(E82=4, I11 *D80 * D81))))), IF(D81 &gt; 0.85, IF(E82=1, J12 * D80 * D81, IF(E82=2, K12 *D80 * D81, IF(E82=3, L12 *D80 * D81, IF(E82=4, M12 *D80 * D81)))), IF(E82=1, F12 * D80 * D81, IF(E82=2, G12 *D80 * D81, IF(E82=3, H12 *D80 * D81, IF(E82=4, I12 *D80 * D81)))))), IF(E74=3,IF(E79=TRUE, IF(D81 &gt; 0.85, IF(E82=1, J13 * D80 * D81, IF(E82=2, K13*D80 * D81, IF(E82=3, L13 *D80 * D81, IF(E82=4, M13 *D80 * D81)))), IF(E82=1, F13 * D80 * D81, IF(E82=2, G13 *D80 * D81, IF(E82=3, H13 *D80 * D81, IF(E82=4, I13 *D80 * D81))))), IF(D81 &gt; 0.85, IF(E82=1, J14 * D80 * D81, IF(E82=2, K14 *D80 * D81, IF(E82=3, L14 *D80 * D81, IF(E82=4, M14 *D80 * D81)))), IF(E82=1, F14 * D80 * D81, IF(E82=2, G14 *D80 * D81, IF(E82=3, H14 *D80 * D81, IF(E82=4, I14 *D80 * D81)))))), IF(E74=4,IF(E79=TRUE, IF(D81 &gt; 0.85, IF(E82=1, J15 * D80 * D81, IF(E82=2, K15 *D80 * D81, IF(E82=3, L15 *D80 * D81, IF(E82=4, M15 *D80 * D81)))), IF(E82=1, F15 * D80 * D81, IF(E82=2, G15 *D80 * D81, IF(E82=3, H15 *D80 * D81, IF(E82=4, I15 *D80 * D81))))), IF(D81 &gt; 0.85, IF(E82=1, J16 * D80 * D81, IF(E82=2, K16 *D80 * D81, IF(E82=3, L16 *D80 * D81, IF(E82=4, M16 *D80 * D81)))), IF(E82=1, F16 * D80 * D81, IF(E82=2, G16 *D80 * D81, IF(E82=3, H16 *D80 * D81, IF(E82=4, I16 *D80 * D81)))))),  IF(D81 &gt; 0.85, "-", IF(E82=1, F17 * D80 * D81, IF(E82=2, G17 *D80 * D81, IF(E82=3, H17 *D80 * D81,  I17 *D80 * D81)))))))), IF(E86=TRUE, F18, 0))</f>
        <v>21833</v>
      </c>
      <c r="E87" s="60"/>
      <c r="F87" s="525" t="s">
        <v>301</v>
      </c>
      <c r="G87" s="525"/>
      <c r="H87" s="525"/>
      <c r="I87" s="525"/>
      <c r="J87" s="525"/>
      <c r="K87" s="525"/>
      <c r="L87" s="525"/>
      <c r="M87" s="525"/>
    </row>
    <row r="88" spans="2:13" ht="28.9" customHeight="1" thickBot="1" x14ac:dyDescent="0.3">
      <c r="B88" s="89">
        <v>7</v>
      </c>
      <c r="C88" s="94" t="s">
        <v>288</v>
      </c>
      <c r="D88" s="95">
        <v>0</v>
      </c>
      <c r="E88" s="60"/>
      <c r="F88" s="525" t="s">
        <v>302</v>
      </c>
      <c r="G88" s="525"/>
      <c r="H88" s="525"/>
      <c r="I88" s="525"/>
      <c r="J88" s="525"/>
      <c r="K88" s="525"/>
      <c r="L88" s="525"/>
      <c r="M88" s="525"/>
    </row>
    <row r="89" spans="2:13" ht="29.45" customHeight="1" thickBot="1" x14ac:dyDescent="0.3">
      <c r="B89" s="89">
        <v>8</v>
      </c>
      <c r="C89" s="92" t="s">
        <v>290</v>
      </c>
      <c r="D89" s="93">
        <f>D87-D87*D88</f>
        <v>21833</v>
      </c>
      <c r="E89" s="60"/>
      <c r="F89" s="526" t="s">
        <v>304</v>
      </c>
      <c r="G89" s="527"/>
      <c r="H89" s="527"/>
      <c r="I89" s="527"/>
      <c r="J89" s="527"/>
      <c r="K89" s="527"/>
      <c r="L89" s="527"/>
      <c r="M89" s="528"/>
    </row>
    <row r="91" spans="2:13" x14ac:dyDescent="0.25">
      <c r="C91" s="96" t="s">
        <v>307</v>
      </c>
      <c r="D91" s="96"/>
      <c r="E91" s="96"/>
      <c r="F91" s="96"/>
      <c r="G91" s="96"/>
      <c r="H91" s="96"/>
      <c r="I91" s="96"/>
      <c r="J91" s="96"/>
    </row>
  </sheetData>
  <protectedRanges>
    <protectedRange sqref="D74:D86 D88" name="Диапазон1"/>
  </protectedRanges>
  <mergeCells count="66">
    <mergeCell ref="B74:B78"/>
    <mergeCell ref="B80:B81"/>
    <mergeCell ref="B82:B85"/>
    <mergeCell ref="H59:M59"/>
    <mergeCell ref="H61:M61"/>
    <mergeCell ref="H63:M63"/>
    <mergeCell ref="C66:M66"/>
    <mergeCell ref="C68:M68"/>
    <mergeCell ref="C70:M70"/>
    <mergeCell ref="C72:M72"/>
    <mergeCell ref="F81:M81"/>
    <mergeCell ref="F82:M82"/>
    <mergeCell ref="H55:M55"/>
    <mergeCell ref="F7:I7"/>
    <mergeCell ref="J7:M7"/>
    <mergeCell ref="H46:M46"/>
    <mergeCell ref="G42:G43"/>
    <mergeCell ref="B38:L38"/>
    <mergeCell ref="B39:B40"/>
    <mergeCell ref="C39:D39"/>
    <mergeCell ref="E40:F40"/>
    <mergeCell ref="E41:F41"/>
    <mergeCell ref="E39:G39"/>
    <mergeCell ref="E42:F43"/>
    <mergeCell ref="D42:D43"/>
    <mergeCell ref="H23:J25"/>
    <mergeCell ref="C30:D30"/>
    <mergeCell ref="E30:F30"/>
    <mergeCell ref="B11:B12"/>
    <mergeCell ref="B13:B14"/>
    <mergeCell ref="F18:M18"/>
    <mergeCell ref="D22:F22"/>
    <mergeCell ref="G22:J22"/>
    <mergeCell ref="C11:C12"/>
    <mergeCell ref="C13:C14"/>
    <mergeCell ref="C15:C16"/>
    <mergeCell ref="F5:M5"/>
    <mergeCell ref="B5:B8"/>
    <mergeCell ref="C5:C8"/>
    <mergeCell ref="E5:E8"/>
    <mergeCell ref="B9:B10"/>
    <mergeCell ref="D5:D8"/>
    <mergeCell ref="C9:C10"/>
    <mergeCell ref="F6:I6"/>
    <mergeCell ref="J6:M6"/>
    <mergeCell ref="B42:B43"/>
    <mergeCell ref="C42:C43"/>
    <mergeCell ref="B15:B16"/>
    <mergeCell ref="F88:M88"/>
    <mergeCell ref="F89:M89"/>
    <mergeCell ref="F83:M83"/>
    <mergeCell ref="F84:M84"/>
    <mergeCell ref="F85:M85"/>
    <mergeCell ref="F86:M86"/>
    <mergeCell ref="F87:M87"/>
    <mergeCell ref="D23:F25"/>
    <mergeCell ref="H48:M48"/>
    <mergeCell ref="H50:M50"/>
    <mergeCell ref="D26:J26"/>
    <mergeCell ref="G23:G25"/>
    <mergeCell ref="B28:L28"/>
    <mergeCell ref="H39:J39"/>
    <mergeCell ref="H40:I40"/>
    <mergeCell ref="H41:I41"/>
    <mergeCell ref="H42:I43"/>
    <mergeCell ref="J42:J43"/>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3</xdr:col>
                    <xdr:colOff>333375</xdr:colOff>
                    <xdr:row>78</xdr:row>
                    <xdr:rowOff>57150</xdr:rowOff>
                  </from>
                  <to>
                    <xdr:col>4</xdr:col>
                    <xdr:colOff>161925</xdr:colOff>
                    <xdr:row>78</xdr:row>
                    <xdr:rowOff>266700</xdr:rowOff>
                  </to>
                </anchor>
              </controlPr>
            </control>
          </mc:Choice>
        </mc:AlternateContent>
        <mc:AlternateContent xmlns:mc="http://schemas.openxmlformats.org/markup-compatibility/2006">
          <mc:Choice Requires="x14">
            <control shapeId="2076" r:id="rId5" name="Option Button 28">
              <controlPr locked="0" defaultSize="0" autoFill="0" autoLine="0" autoPict="0">
                <anchor moveWithCells="1">
                  <from>
                    <xdr:col>3</xdr:col>
                    <xdr:colOff>333375</xdr:colOff>
                    <xdr:row>81</xdr:row>
                    <xdr:rowOff>95250</xdr:rowOff>
                  </from>
                  <to>
                    <xdr:col>4</xdr:col>
                    <xdr:colOff>152400</xdr:colOff>
                    <xdr:row>81</xdr:row>
                    <xdr:rowOff>304800</xdr:rowOff>
                  </to>
                </anchor>
              </controlPr>
            </control>
          </mc:Choice>
        </mc:AlternateContent>
        <mc:AlternateContent xmlns:mc="http://schemas.openxmlformats.org/markup-compatibility/2006">
          <mc:Choice Requires="x14">
            <control shapeId="2078" r:id="rId6" name="Option Button 30">
              <controlPr locked="0" defaultSize="0" autoFill="0" autoLine="0" autoPict="0">
                <anchor moveWithCells="1">
                  <from>
                    <xdr:col>3</xdr:col>
                    <xdr:colOff>333375</xdr:colOff>
                    <xdr:row>82</xdr:row>
                    <xdr:rowOff>95250</xdr:rowOff>
                  </from>
                  <to>
                    <xdr:col>4</xdr:col>
                    <xdr:colOff>152400</xdr:colOff>
                    <xdr:row>82</xdr:row>
                    <xdr:rowOff>304800</xdr:rowOff>
                  </to>
                </anchor>
              </controlPr>
            </control>
          </mc:Choice>
        </mc:AlternateContent>
        <mc:AlternateContent xmlns:mc="http://schemas.openxmlformats.org/markup-compatibility/2006">
          <mc:Choice Requires="x14">
            <control shapeId="2079" r:id="rId7" name="Option Button 31">
              <controlPr locked="0" defaultSize="0" autoFill="0" autoLine="0" autoPict="0">
                <anchor moveWithCells="1">
                  <from>
                    <xdr:col>3</xdr:col>
                    <xdr:colOff>333375</xdr:colOff>
                    <xdr:row>83</xdr:row>
                    <xdr:rowOff>95250</xdr:rowOff>
                  </from>
                  <to>
                    <xdr:col>4</xdr:col>
                    <xdr:colOff>152400</xdr:colOff>
                    <xdr:row>83</xdr:row>
                    <xdr:rowOff>304800</xdr:rowOff>
                  </to>
                </anchor>
              </controlPr>
            </control>
          </mc:Choice>
        </mc:AlternateContent>
        <mc:AlternateContent xmlns:mc="http://schemas.openxmlformats.org/markup-compatibility/2006">
          <mc:Choice Requires="x14">
            <control shapeId="2080" r:id="rId8" name="Option Button 32">
              <controlPr locked="0" defaultSize="0" autoFill="0" autoLine="0" autoPict="0">
                <anchor moveWithCells="1">
                  <from>
                    <xdr:col>3</xdr:col>
                    <xdr:colOff>333375</xdr:colOff>
                    <xdr:row>84</xdr:row>
                    <xdr:rowOff>95250</xdr:rowOff>
                  </from>
                  <to>
                    <xdr:col>4</xdr:col>
                    <xdr:colOff>152400</xdr:colOff>
                    <xdr:row>84</xdr:row>
                    <xdr:rowOff>304800</xdr:rowOff>
                  </to>
                </anchor>
              </controlPr>
            </control>
          </mc:Choice>
        </mc:AlternateContent>
        <mc:AlternateContent xmlns:mc="http://schemas.openxmlformats.org/markup-compatibility/2006">
          <mc:Choice Requires="x14">
            <control shapeId="2082" r:id="rId9" name="Check Box 34">
              <controlPr locked="0" defaultSize="0" autoFill="0" autoLine="0" autoPict="0">
                <anchor moveWithCells="1">
                  <from>
                    <xdr:col>3</xdr:col>
                    <xdr:colOff>333375</xdr:colOff>
                    <xdr:row>85</xdr:row>
                    <xdr:rowOff>85725</xdr:rowOff>
                  </from>
                  <to>
                    <xdr:col>4</xdr:col>
                    <xdr:colOff>161925</xdr:colOff>
                    <xdr:row>85</xdr:row>
                    <xdr:rowOff>285750</xdr:rowOff>
                  </to>
                </anchor>
              </controlPr>
            </control>
          </mc:Choice>
        </mc:AlternateContent>
        <mc:AlternateContent xmlns:mc="http://schemas.openxmlformats.org/markup-compatibility/2006">
          <mc:Choice Requires="x14">
            <control shapeId="2088" r:id="rId10" name="Option Button 40">
              <controlPr locked="0" defaultSize="0" autoFill="0" autoLine="0" autoPict="0">
                <anchor moveWithCells="1">
                  <from>
                    <xdr:col>3</xdr:col>
                    <xdr:colOff>333375</xdr:colOff>
                    <xdr:row>73</xdr:row>
                    <xdr:rowOff>0</xdr:rowOff>
                  </from>
                  <to>
                    <xdr:col>3</xdr:col>
                    <xdr:colOff>523875</xdr:colOff>
                    <xdr:row>74</xdr:row>
                    <xdr:rowOff>0</xdr:rowOff>
                  </to>
                </anchor>
              </controlPr>
            </control>
          </mc:Choice>
        </mc:AlternateContent>
        <mc:AlternateContent xmlns:mc="http://schemas.openxmlformats.org/markup-compatibility/2006">
          <mc:Choice Requires="x14">
            <control shapeId="2089" r:id="rId11" name="Option Button 41">
              <controlPr locked="0" defaultSize="0" autoFill="0" autoLine="0" autoPict="0">
                <anchor moveWithCells="1">
                  <from>
                    <xdr:col>3</xdr:col>
                    <xdr:colOff>333375</xdr:colOff>
                    <xdr:row>74</xdr:row>
                    <xdr:rowOff>0</xdr:rowOff>
                  </from>
                  <to>
                    <xdr:col>3</xdr:col>
                    <xdr:colOff>523875</xdr:colOff>
                    <xdr:row>75</xdr:row>
                    <xdr:rowOff>9525</xdr:rowOff>
                  </to>
                </anchor>
              </controlPr>
            </control>
          </mc:Choice>
        </mc:AlternateContent>
        <mc:AlternateContent xmlns:mc="http://schemas.openxmlformats.org/markup-compatibility/2006">
          <mc:Choice Requires="x14">
            <control shapeId="2090" r:id="rId12" name="Option Button 42">
              <controlPr locked="0" defaultSize="0" autoFill="0" autoLine="0" autoPict="0">
                <anchor moveWithCells="1">
                  <from>
                    <xdr:col>3</xdr:col>
                    <xdr:colOff>333375</xdr:colOff>
                    <xdr:row>75</xdr:row>
                    <xdr:rowOff>0</xdr:rowOff>
                  </from>
                  <to>
                    <xdr:col>3</xdr:col>
                    <xdr:colOff>523875</xdr:colOff>
                    <xdr:row>76</xdr:row>
                    <xdr:rowOff>9525</xdr:rowOff>
                  </to>
                </anchor>
              </controlPr>
            </control>
          </mc:Choice>
        </mc:AlternateContent>
        <mc:AlternateContent xmlns:mc="http://schemas.openxmlformats.org/markup-compatibility/2006">
          <mc:Choice Requires="x14">
            <control shapeId="2091" r:id="rId13" name="Option Button 43">
              <controlPr locked="0" defaultSize="0" autoFill="0" autoLine="0" autoPict="0">
                <anchor moveWithCells="1">
                  <from>
                    <xdr:col>3</xdr:col>
                    <xdr:colOff>333375</xdr:colOff>
                    <xdr:row>76</xdr:row>
                    <xdr:rowOff>0</xdr:rowOff>
                  </from>
                  <to>
                    <xdr:col>3</xdr:col>
                    <xdr:colOff>523875</xdr:colOff>
                    <xdr:row>77</xdr:row>
                    <xdr:rowOff>9525</xdr:rowOff>
                  </to>
                </anchor>
              </controlPr>
            </control>
          </mc:Choice>
        </mc:AlternateContent>
        <mc:AlternateContent xmlns:mc="http://schemas.openxmlformats.org/markup-compatibility/2006">
          <mc:Choice Requires="x14">
            <control shapeId="2092" r:id="rId14" name="Option Button 44">
              <controlPr locked="0" defaultSize="0" autoFill="0" autoLine="0" autoPict="0">
                <anchor moveWithCells="1">
                  <from>
                    <xdr:col>3</xdr:col>
                    <xdr:colOff>333375</xdr:colOff>
                    <xdr:row>77</xdr:row>
                    <xdr:rowOff>0</xdr:rowOff>
                  </from>
                  <to>
                    <xdr:col>3</xdr:col>
                    <xdr:colOff>523875</xdr:colOff>
                    <xdr:row>77</xdr:row>
                    <xdr:rowOff>180975</xdr:rowOff>
                  </to>
                </anchor>
              </controlPr>
            </control>
          </mc:Choice>
        </mc:AlternateContent>
        <mc:AlternateContent xmlns:mc="http://schemas.openxmlformats.org/markup-compatibility/2006">
          <mc:Choice Requires="x14">
            <control shapeId="2093" r:id="rId15" name="Group Box 45">
              <controlPr defaultSize="0" autoFill="0" autoPict="0">
                <anchor moveWithCells="1">
                  <from>
                    <xdr:col>3</xdr:col>
                    <xdr:colOff>9525</xdr:colOff>
                    <xdr:row>72</xdr:row>
                    <xdr:rowOff>180975</xdr:rowOff>
                  </from>
                  <to>
                    <xdr:col>4</xdr:col>
                    <xdr:colOff>0</xdr:colOff>
                    <xdr:row>77</xdr:row>
                    <xdr:rowOff>180975</xdr:rowOff>
                  </to>
                </anchor>
              </controlPr>
            </control>
          </mc:Choice>
        </mc:AlternateContent>
        <mc:AlternateContent xmlns:mc="http://schemas.openxmlformats.org/markup-compatibility/2006">
          <mc:Choice Requires="x14">
            <control shapeId="2094" r:id="rId16" name="Group Box 46">
              <controlPr defaultSize="0" autoFill="0" autoPict="0">
                <anchor moveWithCells="1">
                  <from>
                    <xdr:col>3</xdr:col>
                    <xdr:colOff>0</xdr:colOff>
                    <xdr:row>81</xdr:row>
                    <xdr:rowOff>0</xdr:rowOff>
                  </from>
                  <to>
                    <xdr:col>4</xdr:col>
                    <xdr:colOff>0</xdr:colOff>
                    <xdr:row>85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5"/>
  <sheetViews>
    <sheetView showGridLines="0" zoomScaleNormal="100" zoomScaleSheetLayoutView="100" workbookViewId="0">
      <selection activeCell="C21" sqref="C21"/>
    </sheetView>
  </sheetViews>
  <sheetFormatPr defaultColWidth="9.140625" defaultRowHeight="15" x14ac:dyDescent="0.25"/>
  <cols>
    <col min="1" max="1" width="2.7109375" style="56" customWidth="1"/>
    <col min="2" max="2" width="6.5703125" style="56" customWidth="1"/>
    <col min="3" max="3" width="98.7109375" style="56" customWidth="1"/>
    <col min="4" max="4" width="10.28515625" style="56" customWidth="1"/>
    <col min="5" max="5" width="5.85546875" style="56" customWidth="1"/>
    <col min="6" max="6" width="13.28515625" style="56" customWidth="1"/>
    <col min="7" max="7" width="2.5703125" style="56" customWidth="1"/>
    <col min="8" max="8" width="20.28515625" style="56" customWidth="1"/>
    <col min="9" max="16384" width="9.140625" style="56"/>
  </cols>
  <sheetData>
    <row r="1" spans="1:10" x14ac:dyDescent="0.25">
      <c r="A1" s="38"/>
      <c r="B1" s="38"/>
      <c r="C1" s="38"/>
      <c r="D1" s="38"/>
      <c r="E1" s="38"/>
      <c r="F1" s="38"/>
      <c r="G1" s="38"/>
    </row>
    <row r="2" spans="1:10" x14ac:dyDescent="0.25">
      <c r="A2" s="38"/>
      <c r="B2" s="43" t="s">
        <v>88</v>
      </c>
      <c r="C2" s="38"/>
      <c r="D2" s="40" t="s">
        <v>471</v>
      </c>
      <c r="E2" s="38"/>
      <c r="F2" s="38"/>
      <c r="G2" s="38"/>
      <c r="H2" s="115"/>
      <c r="I2" s="115"/>
      <c r="J2" s="115"/>
    </row>
    <row r="3" spans="1:10" x14ac:dyDescent="0.25">
      <c r="A3" s="38"/>
      <c r="B3" s="43"/>
      <c r="C3" s="38"/>
      <c r="D3" s="38"/>
      <c r="E3" s="38"/>
      <c r="F3" s="54" t="s">
        <v>184</v>
      </c>
      <c r="G3" s="38"/>
    </row>
    <row r="4" spans="1:10" ht="15.75" thickBot="1" x14ac:dyDescent="0.3">
      <c r="A4" s="38"/>
      <c r="B4" s="38"/>
      <c r="C4" s="38"/>
      <c r="D4" s="38"/>
      <c r="E4" s="38"/>
      <c r="F4" s="38"/>
      <c r="G4" s="38"/>
    </row>
    <row r="5" spans="1:10" ht="39" customHeight="1" thickBot="1" x14ac:dyDescent="0.3">
      <c r="A5" s="38"/>
      <c r="B5" s="51" t="s">
        <v>0</v>
      </c>
      <c r="C5" s="51" t="s">
        <v>1</v>
      </c>
      <c r="D5" s="51" t="s">
        <v>36</v>
      </c>
      <c r="E5" s="51" t="s">
        <v>2</v>
      </c>
      <c r="F5" s="267" t="s">
        <v>40</v>
      </c>
      <c r="G5" s="38"/>
    </row>
    <row r="6" spans="1:10" ht="15.75" thickBot="1" x14ac:dyDescent="0.3">
      <c r="A6" s="38"/>
      <c r="B6" s="261">
        <v>1</v>
      </c>
      <c r="C6" s="48" t="s">
        <v>89</v>
      </c>
      <c r="D6" s="264" t="s">
        <v>6</v>
      </c>
      <c r="E6" s="45" t="s">
        <v>5</v>
      </c>
      <c r="F6" s="45">
        <v>1476</v>
      </c>
      <c r="G6" s="38"/>
    </row>
    <row r="7" spans="1:10" ht="15.75" thickBot="1" x14ac:dyDescent="0.3">
      <c r="A7" s="38"/>
      <c r="B7" s="261">
        <v>2</v>
      </c>
      <c r="C7" s="48" t="s">
        <v>679</v>
      </c>
      <c r="D7" s="264" t="s">
        <v>6</v>
      </c>
      <c r="E7" s="45" t="s">
        <v>5</v>
      </c>
      <c r="F7" s="45">
        <v>727</v>
      </c>
      <c r="G7" s="38"/>
    </row>
    <row r="8" spans="1:10" ht="15.75" thickBot="1" x14ac:dyDescent="0.3">
      <c r="A8" s="38"/>
      <c r="B8" s="261">
        <v>3</v>
      </c>
      <c r="C8" s="48" t="s">
        <v>680</v>
      </c>
      <c r="D8" s="116">
        <v>1000</v>
      </c>
      <c r="E8" s="45" t="s">
        <v>5</v>
      </c>
      <c r="F8" s="45">
        <v>14</v>
      </c>
      <c r="G8" s="38"/>
    </row>
    <row r="9" spans="1:10" ht="15.75" thickBot="1" x14ac:dyDescent="0.3">
      <c r="A9" s="38"/>
      <c r="B9" s="261">
        <v>4</v>
      </c>
      <c r="C9" s="48" t="s">
        <v>90</v>
      </c>
      <c r="D9" s="116">
        <v>1000</v>
      </c>
      <c r="E9" s="45" t="s">
        <v>5</v>
      </c>
      <c r="F9" s="45">
        <v>14</v>
      </c>
      <c r="G9" s="38"/>
    </row>
    <row r="10" spans="1:10" ht="15.75" thickBot="1" x14ac:dyDescent="0.3">
      <c r="A10" s="38"/>
      <c r="B10" s="261">
        <v>5</v>
      </c>
      <c r="C10" s="48" t="s">
        <v>91</v>
      </c>
      <c r="D10" s="116">
        <v>1000</v>
      </c>
      <c r="E10" s="45" t="s">
        <v>5</v>
      </c>
      <c r="F10" s="45">
        <v>21</v>
      </c>
      <c r="G10" s="38"/>
    </row>
    <row r="11" spans="1:10" ht="15.75" thickBot="1" x14ac:dyDescent="0.3">
      <c r="A11" s="38"/>
      <c r="B11" s="261">
        <v>6</v>
      </c>
      <c r="C11" s="48" t="s">
        <v>92</v>
      </c>
      <c r="D11" s="116">
        <v>1000</v>
      </c>
      <c r="E11" s="45" t="s">
        <v>5</v>
      </c>
      <c r="F11" s="45">
        <v>25</v>
      </c>
      <c r="G11" s="38"/>
    </row>
    <row r="12" spans="1:10" ht="15.75" thickBot="1" x14ac:dyDescent="0.3">
      <c r="A12" s="38"/>
      <c r="B12" s="261">
        <v>7</v>
      </c>
      <c r="C12" s="48" t="s">
        <v>681</v>
      </c>
      <c r="D12" s="116">
        <v>2000</v>
      </c>
      <c r="E12" s="45" t="s">
        <v>5</v>
      </c>
      <c r="F12" s="45">
        <v>14</v>
      </c>
      <c r="G12" s="38"/>
    </row>
    <row r="13" spans="1:10" ht="15.75" thickBot="1" x14ac:dyDescent="0.3">
      <c r="A13" s="38"/>
      <c r="B13" s="261">
        <v>8</v>
      </c>
      <c r="C13" s="48" t="s">
        <v>93</v>
      </c>
      <c r="D13" s="116">
        <v>2000</v>
      </c>
      <c r="E13" s="45" t="s">
        <v>5</v>
      </c>
      <c r="F13" s="45">
        <v>14</v>
      </c>
      <c r="G13" s="38"/>
    </row>
    <row r="14" spans="1:10" ht="15.75" thickBot="1" x14ac:dyDescent="0.3">
      <c r="A14" s="38"/>
      <c r="B14" s="261">
        <v>9</v>
      </c>
      <c r="C14" s="48" t="s">
        <v>94</v>
      </c>
      <c r="D14" s="116">
        <v>2000</v>
      </c>
      <c r="E14" s="45" t="s">
        <v>5</v>
      </c>
      <c r="F14" s="45">
        <v>21</v>
      </c>
      <c r="G14" s="38"/>
    </row>
    <row r="15" spans="1:10" ht="15.75" thickBot="1" x14ac:dyDescent="0.3">
      <c r="A15" s="38"/>
      <c r="B15" s="261">
        <v>10</v>
      </c>
      <c r="C15" s="48" t="s">
        <v>95</v>
      </c>
      <c r="D15" s="116">
        <v>2000</v>
      </c>
      <c r="E15" s="45" t="s">
        <v>5</v>
      </c>
      <c r="F15" s="45">
        <v>25</v>
      </c>
      <c r="G15" s="38"/>
    </row>
    <row r="16" spans="1:10" ht="15.75" thickBot="1" x14ac:dyDescent="0.3">
      <c r="A16" s="38"/>
      <c r="B16" s="261">
        <v>11</v>
      </c>
      <c r="C16" s="48" t="s">
        <v>96</v>
      </c>
      <c r="D16" s="264" t="s">
        <v>6</v>
      </c>
      <c r="E16" s="45" t="s">
        <v>50</v>
      </c>
      <c r="F16" s="45">
        <v>10902</v>
      </c>
      <c r="G16" s="38"/>
    </row>
    <row r="17" spans="1:7" ht="15.75" thickBot="1" x14ac:dyDescent="0.3">
      <c r="A17" s="38"/>
      <c r="B17" s="261">
        <v>12</v>
      </c>
      <c r="C17" s="48" t="s">
        <v>97</v>
      </c>
      <c r="D17" s="264" t="s">
        <v>6</v>
      </c>
      <c r="E17" s="45" t="s">
        <v>5</v>
      </c>
      <c r="F17" s="45">
        <v>1711</v>
      </c>
      <c r="G17" s="38"/>
    </row>
    <row r="18" spans="1:7" ht="15.75" thickBot="1" x14ac:dyDescent="0.3">
      <c r="A18" s="38"/>
      <c r="B18" s="261">
        <v>13</v>
      </c>
      <c r="C18" s="48" t="s">
        <v>351</v>
      </c>
      <c r="D18" s="264" t="s">
        <v>6</v>
      </c>
      <c r="E18" s="45" t="s">
        <v>5</v>
      </c>
      <c r="F18" s="45">
        <v>1855</v>
      </c>
      <c r="G18" s="38"/>
    </row>
    <row r="19" spans="1:7" ht="15.75" thickBot="1" x14ac:dyDescent="0.3">
      <c r="A19" s="38"/>
      <c r="B19" s="261">
        <v>14</v>
      </c>
      <c r="C19" s="48" t="s">
        <v>352</v>
      </c>
      <c r="D19" s="264" t="s">
        <v>6</v>
      </c>
      <c r="E19" s="45" t="s">
        <v>5</v>
      </c>
      <c r="F19" s="45">
        <v>639</v>
      </c>
      <c r="G19" s="38"/>
    </row>
    <row r="20" spans="1:7" ht="15.75" thickBot="1" x14ac:dyDescent="0.3">
      <c r="A20" s="38"/>
      <c r="B20" s="261">
        <v>15</v>
      </c>
      <c r="C20" s="48" t="s">
        <v>682</v>
      </c>
      <c r="D20" s="264" t="s">
        <v>6</v>
      </c>
      <c r="E20" s="45" t="s">
        <v>5</v>
      </c>
      <c r="F20" s="45">
        <v>1035</v>
      </c>
      <c r="G20" s="38"/>
    </row>
    <row r="21" spans="1:7" ht="15.75" thickBot="1" x14ac:dyDescent="0.3">
      <c r="A21" s="38"/>
      <c r="B21" s="261">
        <v>16</v>
      </c>
      <c r="C21" s="48" t="s">
        <v>683</v>
      </c>
      <c r="D21" s="264" t="s">
        <v>6</v>
      </c>
      <c r="E21" s="45" t="s">
        <v>5</v>
      </c>
      <c r="F21" s="45">
        <v>226</v>
      </c>
      <c r="G21" s="38"/>
    </row>
    <row r="22" spans="1:7" ht="15.75" thickBot="1" x14ac:dyDescent="0.3">
      <c r="A22" s="38"/>
      <c r="B22" s="261">
        <v>17</v>
      </c>
      <c r="C22" s="48" t="s">
        <v>98</v>
      </c>
      <c r="D22" s="264" t="s">
        <v>6</v>
      </c>
      <c r="E22" s="45" t="s">
        <v>5</v>
      </c>
      <c r="F22" s="45">
        <v>972</v>
      </c>
      <c r="G22" s="38"/>
    </row>
    <row r="23" spans="1:7" x14ac:dyDescent="0.25">
      <c r="A23" s="38"/>
      <c r="B23" s="38"/>
      <c r="C23" s="38"/>
      <c r="D23" s="38"/>
      <c r="E23" s="38"/>
      <c r="F23" s="38"/>
      <c r="G23" s="38"/>
    </row>
    <row r="24" spans="1:7" x14ac:dyDescent="0.25">
      <c r="A24" s="38"/>
      <c r="B24" s="38"/>
      <c r="C24" s="117"/>
      <c r="D24" s="38"/>
      <c r="E24" s="38"/>
      <c r="F24" s="38"/>
      <c r="G24" s="38"/>
    </row>
    <row r="25" spans="1:7" x14ac:dyDescent="0.25">
      <c r="A25" s="38"/>
      <c r="B25" s="38"/>
      <c r="C25" s="38"/>
      <c r="D25" s="38"/>
      <c r="E25" s="38"/>
      <c r="F25" s="38"/>
      <c r="G25" s="38"/>
    </row>
  </sheetData>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F28"/>
  <sheetViews>
    <sheetView showGridLines="0" topLeftCell="A13" zoomScale="130" zoomScaleNormal="130" zoomScaleSheetLayoutView="100" workbookViewId="0">
      <selection activeCell="C9" sqref="C9"/>
    </sheetView>
  </sheetViews>
  <sheetFormatPr defaultColWidth="8.85546875" defaultRowHeight="15" x14ac:dyDescent="0.25"/>
  <cols>
    <col min="1" max="1" width="2.7109375" style="56" customWidth="1"/>
    <col min="2" max="2" width="6.5703125" style="56" customWidth="1"/>
    <col min="3" max="3" width="105.7109375" style="56" customWidth="1"/>
    <col min="4" max="4" width="6.28515625" style="56" customWidth="1"/>
    <col min="5" max="5" width="14.28515625" style="56" customWidth="1"/>
    <col min="6" max="6" width="3.42578125" style="56" customWidth="1"/>
    <col min="7" max="7" width="19.5703125" style="56" customWidth="1"/>
    <col min="8" max="16384" width="8.85546875" style="56"/>
  </cols>
  <sheetData>
    <row r="1" spans="1:6" x14ac:dyDescent="0.25">
      <c r="A1" s="160"/>
      <c r="B1" s="160"/>
      <c r="C1" s="160"/>
      <c r="D1" s="160"/>
      <c r="E1" s="160"/>
      <c r="F1" s="160"/>
    </row>
    <row r="2" spans="1:6" x14ac:dyDescent="0.25">
      <c r="A2" s="160"/>
      <c r="B2" s="162" t="s">
        <v>124</v>
      </c>
      <c r="C2" s="160"/>
      <c r="D2" s="161" t="s">
        <v>471</v>
      </c>
      <c r="E2" s="177"/>
      <c r="F2" s="160"/>
    </row>
    <row r="3" spans="1:6" x14ac:dyDescent="0.25">
      <c r="A3" s="160"/>
      <c r="B3" s="162"/>
      <c r="C3" s="160"/>
      <c r="D3" s="160"/>
      <c r="E3" s="163" t="s">
        <v>414</v>
      </c>
      <c r="F3" s="160"/>
    </row>
    <row r="4" spans="1:6" ht="15.75" thickBot="1" x14ac:dyDescent="0.3">
      <c r="A4" s="160"/>
      <c r="B4" s="160"/>
      <c r="C4" s="160"/>
      <c r="D4" s="160"/>
      <c r="E4" s="160"/>
      <c r="F4" s="160"/>
    </row>
    <row r="5" spans="1:6" s="118" customFormat="1" ht="34.9" customHeight="1" thickBot="1" x14ac:dyDescent="0.3">
      <c r="A5" s="178"/>
      <c r="B5" s="51" t="s">
        <v>0</v>
      </c>
      <c r="C5" s="51" t="s">
        <v>1</v>
      </c>
      <c r="D5" s="51" t="s">
        <v>2</v>
      </c>
      <c r="E5" s="324" t="s">
        <v>406</v>
      </c>
      <c r="F5" s="178"/>
    </row>
    <row r="6" spans="1:6" ht="15.75" thickBot="1" x14ac:dyDescent="0.3">
      <c r="A6" s="160"/>
      <c r="B6" s="320">
        <v>1</v>
      </c>
      <c r="C6" s="48" t="s">
        <v>125</v>
      </c>
      <c r="D6" s="321" t="s">
        <v>5</v>
      </c>
      <c r="E6" s="321">
        <v>865</v>
      </c>
      <c r="F6" s="160"/>
    </row>
    <row r="7" spans="1:6" ht="15.75" thickBot="1" x14ac:dyDescent="0.3">
      <c r="A7" s="160"/>
      <c r="B7" s="320">
        <v>2</v>
      </c>
      <c r="C7" s="48" t="s">
        <v>322</v>
      </c>
      <c r="D7" s="321" t="s">
        <v>5</v>
      </c>
      <c r="E7" s="321">
        <v>6</v>
      </c>
      <c r="F7" s="160"/>
    </row>
    <row r="8" spans="1:6" ht="15.75" thickBot="1" x14ac:dyDescent="0.3">
      <c r="A8" s="160"/>
      <c r="B8" s="320">
        <v>3</v>
      </c>
      <c r="C8" s="48" t="s">
        <v>126</v>
      </c>
      <c r="D8" s="321" t="s">
        <v>5</v>
      </c>
      <c r="E8" s="321">
        <v>800</v>
      </c>
      <c r="F8" s="160"/>
    </row>
    <row r="9" spans="1:6" ht="15.75" thickBot="1" x14ac:dyDescent="0.3">
      <c r="A9" s="160"/>
      <c r="B9" s="51">
        <v>4</v>
      </c>
      <c r="C9" s="52" t="s">
        <v>407</v>
      </c>
      <c r="D9" s="51" t="s">
        <v>5</v>
      </c>
      <c r="E9" s="51">
        <v>800</v>
      </c>
      <c r="F9" s="160"/>
    </row>
    <row r="10" spans="1:6" ht="23.25" thickBot="1" x14ac:dyDescent="0.3">
      <c r="A10" s="160"/>
      <c r="B10" s="320">
        <v>5</v>
      </c>
      <c r="C10" s="48" t="s">
        <v>678</v>
      </c>
      <c r="D10" s="321" t="s">
        <v>5</v>
      </c>
      <c r="E10" s="321">
        <v>1228</v>
      </c>
      <c r="F10" s="160"/>
    </row>
    <row r="11" spans="1:6" ht="15.75" thickBot="1" x14ac:dyDescent="0.3">
      <c r="A11" s="160"/>
      <c r="B11" s="51">
        <v>6</v>
      </c>
      <c r="C11" s="52" t="s">
        <v>408</v>
      </c>
      <c r="D11" s="51" t="s">
        <v>5</v>
      </c>
      <c r="E11" s="51" t="s">
        <v>661</v>
      </c>
      <c r="F11" s="160"/>
    </row>
    <row r="12" spans="1:6" ht="15.75" thickBot="1" x14ac:dyDescent="0.3">
      <c r="A12" s="160"/>
      <c r="B12" s="320">
        <v>7</v>
      </c>
      <c r="C12" s="48" t="s">
        <v>127</v>
      </c>
      <c r="D12" s="321" t="s">
        <v>5</v>
      </c>
      <c r="E12" s="321">
        <v>2630</v>
      </c>
      <c r="F12" s="160"/>
    </row>
    <row r="13" spans="1:6" ht="15.75" thickBot="1" x14ac:dyDescent="0.3">
      <c r="A13" s="160"/>
      <c r="B13" s="320">
        <v>8</v>
      </c>
      <c r="C13" s="48" t="s">
        <v>128</v>
      </c>
      <c r="D13" s="321" t="s">
        <v>5</v>
      </c>
      <c r="E13" s="321">
        <v>2222</v>
      </c>
      <c r="F13" s="160"/>
    </row>
    <row r="14" spans="1:6" ht="15.75" thickBot="1" x14ac:dyDescent="0.3">
      <c r="A14" s="160"/>
      <c r="B14" s="320">
        <v>9</v>
      </c>
      <c r="C14" s="48" t="s">
        <v>129</v>
      </c>
      <c r="D14" s="321" t="s">
        <v>5</v>
      </c>
      <c r="E14" s="321">
        <v>860</v>
      </c>
      <c r="F14" s="160"/>
    </row>
    <row r="15" spans="1:6" ht="23.25" thickBot="1" x14ac:dyDescent="0.3">
      <c r="A15" s="160"/>
      <c r="B15" s="51">
        <v>10</v>
      </c>
      <c r="C15" s="52" t="s">
        <v>529</v>
      </c>
      <c r="D15" s="51" t="s">
        <v>5</v>
      </c>
      <c r="E15" s="51">
        <v>109</v>
      </c>
      <c r="F15" s="160"/>
    </row>
    <row r="16" spans="1:6" ht="23.25" thickBot="1" x14ac:dyDescent="0.3">
      <c r="A16" s="160"/>
      <c r="B16" s="319">
        <v>11</v>
      </c>
      <c r="C16" s="270" t="s">
        <v>409</v>
      </c>
      <c r="D16" s="319" t="s">
        <v>5</v>
      </c>
      <c r="E16" s="319">
        <v>109</v>
      </c>
      <c r="F16" s="160"/>
    </row>
    <row r="17" spans="1:6" ht="15.75" thickBot="1" x14ac:dyDescent="0.3">
      <c r="A17" s="160"/>
      <c r="B17" s="51">
        <v>12</v>
      </c>
      <c r="C17" s="52" t="s">
        <v>410</v>
      </c>
      <c r="D17" s="51" t="s">
        <v>5</v>
      </c>
      <c r="E17" s="51">
        <v>501</v>
      </c>
      <c r="F17" s="160"/>
    </row>
    <row r="18" spans="1:6" ht="15.75" thickBot="1" x14ac:dyDescent="0.3">
      <c r="A18" s="160"/>
      <c r="B18" s="51">
        <v>13</v>
      </c>
      <c r="C18" s="52" t="s">
        <v>411</v>
      </c>
      <c r="D18" s="51" t="s">
        <v>5</v>
      </c>
      <c r="E18" s="51">
        <v>75</v>
      </c>
      <c r="F18" s="160"/>
    </row>
    <row r="19" spans="1:6" ht="23.25" thickBot="1" x14ac:dyDescent="0.3">
      <c r="A19" s="160"/>
      <c r="B19" s="51">
        <v>14</v>
      </c>
      <c r="C19" s="52" t="s">
        <v>412</v>
      </c>
      <c r="D19" s="51" t="s">
        <v>5</v>
      </c>
      <c r="E19" s="51">
        <v>286</v>
      </c>
      <c r="F19" s="160"/>
    </row>
    <row r="20" spans="1:6" ht="15.75" thickBot="1" x14ac:dyDescent="0.3">
      <c r="A20" s="160"/>
      <c r="B20" s="51">
        <v>15</v>
      </c>
      <c r="C20" s="52" t="s">
        <v>413</v>
      </c>
      <c r="D20" s="51" t="s">
        <v>5</v>
      </c>
      <c r="E20" s="51">
        <v>485</v>
      </c>
      <c r="F20" s="160"/>
    </row>
    <row r="21" spans="1:6" ht="23.25" thickBot="1" x14ac:dyDescent="0.3">
      <c r="A21" s="160"/>
      <c r="B21" s="51">
        <v>16</v>
      </c>
      <c r="C21" s="52" t="s">
        <v>797</v>
      </c>
      <c r="D21" s="51" t="s">
        <v>5</v>
      </c>
      <c r="E21" s="51">
        <v>4271</v>
      </c>
      <c r="F21" s="160"/>
    </row>
    <row r="22" spans="1:6" ht="23.25" thickBot="1" x14ac:dyDescent="0.3">
      <c r="A22" s="160"/>
      <c r="B22" s="51">
        <v>17</v>
      </c>
      <c r="C22" s="52" t="s">
        <v>798</v>
      </c>
      <c r="D22" s="51" t="s">
        <v>5</v>
      </c>
      <c r="E22" s="51">
        <v>588</v>
      </c>
      <c r="F22" s="160"/>
    </row>
    <row r="23" spans="1:6" ht="23.25" thickBot="1" x14ac:dyDescent="0.3">
      <c r="A23" s="160"/>
      <c r="B23" s="51">
        <v>18</v>
      </c>
      <c r="C23" s="52" t="s">
        <v>799</v>
      </c>
      <c r="D23" s="51" t="s">
        <v>5</v>
      </c>
      <c r="E23" s="51">
        <v>5600</v>
      </c>
      <c r="F23" s="160"/>
    </row>
    <row r="24" spans="1:6" ht="23.25" thickBot="1" x14ac:dyDescent="0.3">
      <c r="A24" s="160"/>
      <c r="B24" s="51">
        <v>19</v>
      </c>
      <c r="C24" s="52" t="s">
        <v>800</v>
      </c>
      <c r="D24" s="51" t="s">
        <v>5</v>
      </c>
      <c r="E24" s="51">
        <v>788</v>
      </c>
      <c r="F24" s="160"/>
    </row>
    <row r="25" spans="1:6" x14ac:dyDescent="0.25">
      <c r="A25" s="160"/>
      <c r="B25" s="170"/>
      <c r="C25" s="179"/>
      <c r="D25" s="170"/>
      <c r="E25" s="170"/>
      <c r="F25" s="160"/>
    </row>
    <row r="26" spans="1:6" ht="33" customHeight="1" x14ac:dyDescent="0.25">
      <c r="A26" s="160"/>
      <c r="B26" s="594" t="s">
        <v>263</v>
      </c>
      <c r="C26" s="594"/>
      <c r="D26" s="594"/>
      <c r="E26" s="594"/>
      <c r="F26" s="160"/>
    </row>
    <row r="27" spans="1:6" x14ac:dyDescent="0.25">
      <c r="A27" s="160"/>
      <c r="B27" s="594" t="s">
        <v>518</v>
      </c>
      <c r="C27" s="594"/>
      <c r="D27" s="594"/>
      <c r="E27" s="594"/>
      <c r="F27" s="160"/>
    </row>
    <row r="28" spans="1:6" x14ac:dyDescent="0.25">
      <c r="A28" s="160"/>
      <c r="B28" s="160"/>
      <c r="C28" s="160"/>
      <c r="D28" s="160"/>
      <c r="E28" s="160"/>
      <c r="F28" s="160"/>
    </row>
  </sheetData>
  <mergeCells count="2">
    <mergeCell ref="B26:E26"/>
    <mergeCell ref="B27:E27"/>
  </mergeCells>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H20"/>
  <sheetViews>
    <sheetView showGridLines="0" zoomScaleNormal="100" zoomScaleSheetLayoutView="85" workbookViewId="0">
      <selection activeCell="F2" sqref="F2"/>
    </sheetView>
  </sheetViews>
  <sheetFormatPr defaultColWidth="8.85546875" defaultRowHeight="15" x14ac:dyDescent="0.25"/>
  <cols>
    <col min="1" max="1" width="2.7109375" style="56" customWidth="1"/>
    <col min="2" max="2" width="6.5703125" style="56" customWidth="1"/>
    <col min="3" max="3" width="80.5703125" style="56" customWidth="1"/>
    <col min="4" max="4" width="7.7109375" style="56" customWidth="1"/>
    <col min="5" max="5" width="12.140625" style="56" customWidth="1"/>
    <col min="6" max="6" width="13.140625" style="56" customWidth="1"/>
    <col min="7" max="7" width="12.7109375" style="56" customWidth="1"/>
    <col min="8" max="8" width="3.28515625" style="56" customWidth="1"/>
    <col min="9" max="9" width="23.28515625" style="56" customWidth="1"/>
    <col min="10" max="16384" width="8.85546875" style="56"/>
  </cols>
  <sheetData>
    <row r="1" spans="1:8" x14ac:dyDescent="0.25">
      <c r="A1" s="38"/>
      <c r="B1" s="38"/>
      <c r="C1" s="38"/>
      <c r="D1" s="38"/>
      <c r="E1" s="38"/>
      <c r="F1" s="38"/>
      <c r="G1" s="38"/>
      <c r="H1" s="38"/>
    </row>
    <row r="2" spans="1:8" x14ac:dyDescent="0.25">
      <c r="A2" s="38"/>
      <c r="B2" s="43" t="s">
        <v>264</v>
      </c>
      <c r="C2" s="38"/>
      <c r="D2" s="38"/>
      <c r="E2" s="38"/>
      <c r="F2" s="40" t="s">
        <v>471</v>
      </c>
      <c r="G2" s="119"/>
      <c r="H2" s="38"/>
    </row>
    <row r="3" spans="1:8" x14ac:dyDescent="0.25">
      <c r="A3" s="38"/>
      <c r="B3" s="43"/>
      <c r="C3" s="38"/>
      <c r="D3" s="38"/>
      <c r="E3" s="38"/>
      <c r="F3" s="38"/>
      <c r="G3" s="54" t="s">
        <v>426</v>
      </c>
      <c r="H3" s="38"/>
    </row>
    <row r="4" spans="1:8" ht="15.75" thickBot="1" x14ac:dyDescent="0.3">
      <c r="A4" s="38"/>
      <c r="B4" s="38"/>
      <c r="C4" s="38"/>
      <c r="D4" s="38"/>
      <c r="E4" s="38"/>
      <c r="F4" s="38"/>
      <c r="G4" s="38"/>
      <c r="H4" s="38"/>
    </row>
    <row r="5" spans="1:8" s="118" customFormat="1" ht="20.45" customHeight="1" thickBot="1" x14ac:dyDescent="0.3">
      <c r="A5" s="120"/>
      <c r="B5" s="439" t="s">
        <v>0</v>
      </c>
      <c r="C5" s="436" t="s">
        <v>130</v>
      </c>
      <c r="D5" s="436" t="s">
        <v>2</v>
      </c>
      <c r="E5" s="405" t="s">
        <v>131</v>
      </c>
      <c r="F5" s="406"/>
      <c r="G5" s="407"/>
      <c r="H5" s="120"/>
    </row>
    <row r="6" spans="1:8" s="118" customFormat="1" ht="15.75" thickBot="1" x14ac:dyDescent="0.3">
      <c r="A6" s="120"/>
      <c r="B6" s="440"/>
      <c r="C6" s="433"/>
      <c r="D6" s="433"/>
      <c r="E6" s="393" t="s">
        <v>132</v>
      </c>
      <c r="F6" s="398" t="s">
        <v>133</v>
      </c>
      <c r="G6" s="400"/>
      <c r="H6" s="120"/>
    </row>
    <row r="7" spans="1:8" s="118" customFormat="1" ht="15.75" thickBot="1" x14ac:dyDescent="0.3">
      <c r="A7" s="120"/>
      <c r="B7" s="441"/>
      <c r="C7" s="434"/>
      <c r="D7" s="434"/>
      <c r="E7" s="401"/>
      <c r="F7" s="172" t="s">
        <v>655</v>
      </c>
      <c r="G7" s="172" t="s">
        <v>656</v>
      </c>
      <c r="H7" s="120"/>
    </row>
    <row r="8" spans="1:8" s="118" customFormat="1" ht="26.45" customHeight="1" thickBot="1" x14ac:dyDescent="0.3">
      <c r="A8" s="120"/>
      <c r="B8" s="158"/>
      <c r="C8" s="159"/>
      <c r="D8" s="157"/>
      <c r="E8" s="394"/>
      <c r="F8" s="398" t="s">
        <v>654</v>
      </c>
      <c r="G8" s="400"/>
      <c r="H8" s="120"/>
    </row>
    <row r="9" spans="1:8" ht="28.9" customHeight="1" thickBot="1" x14ac:dyDescent="0.3">
      <c r="A9" s="38"/>
      <c r="B9" s="46">
        <v>1</v>
      </c>
      <c r="C9" s="52" t="s">
        <v>416</v>
      </c>
      <c r="D9" s="51" t="s">
        <v>5</v>
      </c>
      <c r="E9" s="141">
        <v>35800</v>
      </c>
      <c r="F9" s="141">
        <v>42600</v>
      </c>
      <c r="G9" s="141">
        <v>52300</v>
      </c>
      <c r="H9" s="38"/>
    </row>
    <row r="10" spans="1:8" ht="28.9" customHeight="1" thickBot="1" x14ac:dyDescent="0.3">
      <c r="A10" s="38"/>
      <c r="B10" s="46">
        <v>2</v>
      </c>
      <c r="C10" s="52" t="s">
        <v>417</v>
      </c>
      <c r="D10" s="51" t="s">
        <v>5</v>
      </c>
      <c r="E10" s="141">
        <v>73400</v>
      </c>
      <c r="F10" s="141">
        <v>80200</v>
      </c>
      <c r="G10" s="141">
        <v>87000</v>
      </c>
      <c r="H10" s="38"/>
    </row>
    <row r="11" spans="1:8" ht="28.9" customHeight="1" thickBot="1" x14ac:dyDescent="0.3">
      <c r="A11" s="38"/>
      <c r="B11" s="46">
        <v>3</v>
      </c>
      <c r="C11" s="52" t="s">
        <v>418</v>
      </c>
      <c r="D11" s="51" t="s">
        <v>5</v>
      </c>
      <c r="E11" s="141">
        <v>63500</v>
      </c>
      <c r="F11" s="141">
        <v>70300</v>
      </c>
      <c r="G11" s="141">
        <v>77000</v>
      </c>
      <c r="H11" s="38"/>
    </row>
    <row r="12" spans="1:8" ht="28.9" customHeight="1" thickBot="1" x14ac:dyDescent="0.3">
      <c r="A12" s="38"/>
      <c r="B12" s="46">
        <v>4</v>
      </c>
      <c r="C12" s="52" t="s">
        <v>419</v>
      </c>
      <c r="D12" s="51" t="s">
        <v>5</v>
      </c>
      <c r="E12" s="141">
        <v>71500</v>
      </c>
      <c r="F12" s="141">
        <v>78400</v>
      </c>
      <c r="G12" s="141">
        <v>85100</v>
      </c>
      <c r="H12" s="38"/>
    </row>
    <row r="13" spans="1:8" ht="28.9" customHeight="1" thickBot="1" x14ac:dyDescent="0.3">
      <c r="A13" s="38"/>
      <c r="B13" s="46">
        <v>5</v>
      </c>
      <c r="C13" s="52" t="s">
        <v>420</v>
      </c>
      <c r="D13" s="51" t="s">
        <v>5</v>
      </c>
      <c r="E13" s="141">
        <v>55900</v>
      </c>
      <c r="F13" s="141">
        <v>62900</v>
      </c>
      <c r="G13" s="141">
        <v>69600</v>
      </c>
      <c r="H13" s="38"/>
    </row>
    <row r="14" spans="1:8" ht="28.9" customHeight="1" thickBot="1" x14ac:dyDescent="0.3">
      <c r="A14" s="38"/>
      <c r="B14" s="46">
        <v>6</v>
      </c>
      <c r="C14" s="52" t="s">
        <v>415</v>
      </c>
      <c r="D14" s="51" t="s">
        <v>5</v>
      </c>
      <c r="E14" s="141">
        <v>30200</v>
      </c>
      <c r="F14" s="141">
        <v>37200</v>
      </c>
      <c r="G14" s="141">
        <v>44200</v>
      </c>
      <c r="H14" s="38"/>
    </row>
    <row r="15" spans="1:8" ht="28.9" customHeight="1" thickBot="1" x14ac:dyDescent="0.3">
      <c r="A15" s="38"/>
      <c r="B15" s="46">
        <v>7</v>
      </c>
      <c r="C15" s="52" t="s">
        <v>421</v>
      </c>
      <c r="D15" s="51" t="s">
        <v>5</v>
      </c>
      <c r="E15" s="141">
        <v>30200</v>
      </c>
      <c r="F15" s="141">
        <v>37200</v>
      </c>
      <c r="G15" s="141">
        <v>44200</v>
      </c>
      <c r="H15" s="38"/>
    </row>
    <row r="16" spans="1:8" ht="28.9" customHeight="1" thickBot="1" x14ac:dyDescent="0.3">
      <c r="A16" s="38"/>
      <c r="B16" s="46">
        <v>8</v>
      </c>
      <c r="C16" s="52" t="s">
        <v>422</v>
      </c>
      <c r="D16" s="51" t="s">
        <v>5</v>
      </c>
      <c r="E16" s="141">
        <v>30200</v>
      </c>
      <c r="F16" s="141">
        <v>37200</v>
      </c>
      <c r="G16" s="141">
        <v>44200</v>
      </c>
      <c r="H16" s="38"/>
    </row>
    <row r="17" spans="1:8" ht="28.9" customHeight="1" thickBot="1" x14ac:dyDescent="0.3">
      <c r="A17" s="38"/>
      <c r="B17" s="46">
        <v>9</v>
      </c>
      <c r="C17" s="52" t="s">
        <v>423</v>
      </c>
      <c r="D17" s="51" t="s">
        <v>5</v>
      </c>
      <c r="E17" s="141">
        <v>16100</v>
      </c>
      <c r="F17" s="141">
        <v>23000</v>
      </c>
      <c r="G17" s="141">
        <v>30000</v>
      </c>
      <c r="H17" s="38"/>
    </row>
    <row r="18" spans="1:8" ht="28.9" customHeight="1" thickBot="1" x14ac:dyDescent="0.3">
      <c r="A18" s="38"/>
      <c r="B18" s="46">
        <v>10</v>
      </c>
      <c r="C18" s="52" t="s">
        <v>424</v>
      </c>
      <c r="D18" s="51" t="s">
        <v>5</v>
      </c>
      <c r="E18" s="141">
        <v>15100</v>
      </c>
      <c r="F18" s="141">
        <v>22100</v>
      </c>
      <c r="G18" s="141">
        <v>29000</v>
      </c>
      <c r="H18" s="38"/>
    </row>
    <row r="19" spans="1:8" x14ac:dyDescent="0.25">
      <c r="A19" s="38"/>
      <c r="B19" s="38"/>
      <c r="C19" s="38"/>
      <c r="D19" s="38"/>
      <c r="E19" s="38"/>
      <c r="F19" s="38"/>
      <c r="G19" s="38"/>
      <c r="H19" s="38"/>
    </row>
    <row r="20" spans="1:8" ht="53.45" customHeight="1" x14ac:dyDescent="0.25">
      <c r="A20" s="38"/>
      <c r="B20" s="397" t="s">
        <v>265</v>
      </c>
      <c r="C20" s="404"/>
      <c r="D20" s="404"/>
      <c r="E20" s="404"/>
      <c r="F20" s="404"/>
      <c r="G20" s="404"/>
      <c r="H20" s="38"/>
    </row>
  </sheetData>
  <mergeCells count="8">
    <mergeCell ref="B20:G20"/>
    <mergeCell ref="F6:G6"/>
    <mergeCell ref="B5:B7"/>
    <mergeCell ref="C5:C7"/>
    <mergeCell ref="D5:D7"/>
    <mergeCell ref="E5:G5"/>
    <mergeCell ref="F8:G8"/>
    <mergeCell ref="E6:E8"/>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L46"/>
  <sheetViews>
    <sheetView showGridLines="0" topLeftCell="A13" zoomScale="115" zoomScaleNormal="115" zoomScaleSheetLayoutView="100" workbookViewId="0">
      <selection activeCell="B2" sqref="B2"/>
    </sheetView>
  </sheetViews>
  <sheetFormatPr defaultColWidth="8.85546875" defaultRowHeight="15" x14ac:dyDescent="0.25"/>
  <cols>
    <col min="1" max="1" width="2.7109375" style="56" customWidth="1"/>
    <col min="2" max="2" width="6.5703125" style="56" customWidth="1"/>
    <col min="3" max="3" width="53.7109375" style="56" customWidth="1"/>
    <col min="4" max="4" width="7.7109375" style="56" customWidth="1"/>
    <col min="5" max="5" width="5.85546875" style="56" customWidth="1"/>
    <col min="6" max="6" width="7.42578125" style="56" customWidth="1"/>
    <col min="7" max="11" width="10.85546875" style="56" customWidth="1"/>
    <col min="12" max="12" width="3" style="56" customWidth="1"/>
    <col min="13" max="13" width="20.42578125" style="56" customWidth="1"/>
    <col min="14" max="16384" width="8.85546875" style="56"/>
  </cols>
  <sheetData>
    <row r="1" spans="1:12" x14ac:dyDescent="0.25">
      <c r="A1" s="38"/>
      <c r="B1" s="38"/>
      <c r="C1" s="38"/>
      <c r="D1" s="38"/>
      <c r="E1" s="38"/>
      <c r="F1" s="38"/>
      <c r="G1" s="38"/>
      <c r="H1" s="38"/>
      <c r="I1" s="38"/>
      <c r="J1" s="38"/>
      <c r="K1" s="38"/>
      <c r="L1" s="38"/>
    </row>
    <row r="2" spans="1:12" x14ac:dyDescent="0.25">
      <c r="A2" s="38"/>
      <c r="B2" s="43" t="s">
        <v>140</v>
      </c>
      <c r="C2" s="38"/>
      <c r="D2" s="38"/>
      <c r="E2" s="38"/>
      <c r="F2" s="38"/>
      <c r="G2" s="38"/>
      <c r="H2" s="38"/>
      <c r="I2" s="38"/>
      <c r="J2" s="40" t="s">
        <v>471</v>
      </c>
      <c r="K2" s="119"/>
      <c r="L2" s="38"/>
    </row>
    <row r="3" spans="1:12" x14ac:dyDescent="0.25">
      <c r="A3" s="38"/>
      <c r="B3" s="43"/>
      <c r="C3" s="38"/>
      <c r="D3" s="38"/>
      <c r="E3" s="38"/>
      <c r="F3" s="38"/>
      <c r="G3" s="38"/>
      <c r="H3" s="38"/>
      <c r="I3" s="39"/>
      <c r="J3" s="119"/>
      <c r="K3" s="119"/>
      <c r="L3" s="38"/>
    </row>
    <row r="4" spans="1:12" x14ac:dyDescent="0.25">
      <c r="A4" s="38"/>
      <c r="B4" s="43"/>
      <c r="C4" s="38"/>
      <c r="D4" s="38"/>
      <c r="E4" s="38"/>
      <c r="F4" s="38"/>
      <c r="G4" s="38"/>
      <c r="H4" s="38"/>
      <c r="I4" s="38"/>
      <c r="J4" s="38"/>
      <c r="K4" s="54" t="s">
        <v>612</v>
      </c>
      <c r="L4" s="38"/>
    </row>
    <row r="5" spans="1:12" ht="15.75" thickBot="1" x14ac:dyDescent="0.3">
      <c r="A5" s="38"/>
      <c r="B5" s="38"/>
      <c r="C5" s="38"/>
      <c r="D5" s="38"/>
      <c r="E5" s="38"/>
      <c r="F5" s="38"/>
      <c r="G5" s="38"/>
      <c r="H5" s="38"/>
      <c r="I5" s="38"/>
      <c r="J5" s="38"/>
      <c r="K5" s="38"/>
      <c r="L5" s="38"/>
    </row>
    <row r="6" spans="1:12" ht="15.75" thickBot="1" x14ac:dyDescent="0.3">
      <c r="A6" s="38"/>
      <c r="B6" s="436" t="s">
        <v>0</v>
      </c>
      <c r="C6" s="436" t="s">
        <v>141</v>
      </c>
      <c r="D6" s="459" t="s">
        <v>34</v>
      </c>
      <c r="E6" s="436" t="s">
        <v>2</v>
      </c>
      <c r="F6" s="405" t="s">
        <v>131</v>
      </c>
      <c r="G6" s="406"/>
      <c r="H6" s="406"/>
      <c r="I6" s="406"/>
      <c r="J6" s="406"/>
      <c r="K6" s="407"/>
      <c r="L6" s="38"/>
    </row>
    <row r="7" spans="1:12" ht="55.15" customHeight="1" thickBot="1" x14ac:dyDescent="0.3">
      <c r="A7" s="38"/>
      <c r="B7" s="433"/>
      <c r="C7" s="433"/>
      <c r="D7" s="460"/>
      <c r="E7" s="434"/>
      <c r="F7" s="58" t="s">
        <v>35</v>
      </c>
      <c r="G7" s="51" t="s">
        <v>142</v>
      </c>
      <c r="H7" s="51" t="s">
        <v>143</v>
      </c>
      <c r="I7" s="51" t="s">
        <v>144</v>
      </c>
      <c r="J7" s="51" t="s">
        <v>145</v>
      </c>
      <c r="K7" s="49" t="s">
        <v>172</v>
      </c>
      <c r="L7" s="38"/>
    </row>
    <row r="8" spans="1:12" ht="15" customHeight="1" thickBot="1" x14ac:dyDescent="0.3">
      <c r="A8" s="38"/>
      <c r="B8" s="436">
        <v>1</v>
      </c>
      <c r="C8" s="595" t="s">
        <v>425</v>
      </c>
      <c r="D8" s="436">
        <v>30</v>
      </c>
      <c r="E8" s="439" t="s">
        <v>5</v>
      </c>
      <c r="F8" s="45">
        <v>90</v>
      </c>
      <c r="G8" s="138">
        <v>301</v>
      </c>
      <c r="H8" s="139">
        <v>317</v>
      </c>
      <c r="I8" s="138">
        <v>975</v>
      </c>
      <c r="J8" s="138" t="s">
        <v>6</v>
      </c>
      <c r="K8" s="138">
        <v>230</v>
      </c>
      <c r="L8" s="38"/>
    </row>
    <row r="9" spans="1:12" ht="15.75" thickBot="1" x14ac:dyDescent="0.3">
      <c r="A9" s="38"/>
      <c r="B9" s="434"/>
      <c r="C9" s="596"/>
      <c r="D9" s="434"/>
      <c r="E9" s="441"/>
      <c r="F9" s="45">
        <v>100</v>
      </c>
      <c r="G9" s="138">
        <v>328</v>
      </c>
      <c r="H9" s="139">
        <v>348</v>
      </c>
      <c r="I9" s="138">
        <v>1002</v>
      </c>
      <c r="J9" s="138" t="s">
        <v>6</v>
      </c>
      <c r="K9" s="138">
        <v>255</v>
      </c>
      <c r="L9" s="38"/>
    </row>
    <row r="10" spans="1:12" ht="15.75" thickBot="1" x14ac:dyDescent="0.3">
      <c r="A10" s="38"/>
      <c r="B10" s="436">
        <v>2</v>
      </c>
      <c r="C10" s="597" t="s">
        <v>146</v>
      </c>
      <c r="D10" s="436" t="s">
        <v>6</v>
      </c>
      <c r="E10" s="436" t="s">
        <v>5</v>
      </c>
      <c r="F10" s="121" t="s">
        <v>147</v>
      </c>
      <c r="G10" s="138">
        <v>62</v>
      </c>
      <c r="H10" s="139">
        <v>61</v>
      </c>
      <c r="I10" s="138" t="s">
        <v>6</v>
      </c>
      <c r="J10" s="138">
        <v>86</v>
      </c>
      <c r="K10" s="139">
        <v>62</v>
      </c>
      <c r="L10" s="38"/>
    </row>
    <row r="11" spans="1:12" ht="15.75" thickBot="1" x14ac:dyDescent="0.3">
      <c r="A11" s="38"/>
      <c r="B11" s="434"/>
      <c r="C11" s="598"/>
      <c r="D11" s="434"/>
      <c r="E11" s="434"/>
      <c r="F11" s="121" t="s">
        <v>148</v>
      </c>
      <c r="G11" s="138">
        <v>90</v>
      </c>
      <c r="H11" s="139">
        <v>88</v>
      </c>
      <c r="I11" s="138" t="s">
        <v>6</v>
      </c>
      <c r="J11" s="138">
        <v>124</v>
      </c>
      <c r="K11" s="139">
        <v>90</v>
      </c>
      <c r="L11" s="38"/>
    </row>
    <row r="12" spans="1:12" ht="15.75" thickBot="1" x14ac:dyDescent="0.3">
      <c r="A12" s="38"/>
      <c r="B12" s="436">
        <v>3</v>
      </c>
      <c r="C12" s="597" t="s">
        <v>149</v>
      </c>
      <c r="D12" s="436" t="s">
        <v>6</v>
      </c>
      <c r="E12" s="436" t="s">
        <v>5</v>
      </c>
      <c r="F12" s="121" t="s">
        <v>147</v>
      </c>
      <c r="G12" s="138">
        <v>89</v>
      </c>
      <c r="H12" s="139">
        <v>87</v>
      </c>
      <c r="I12" s="138" t="s">
        <v>6</v>
      </c>
      <c r="J12" s="138">
        <v>122</v>
      </c>
      <c r="K12" s="139">
        <v>89</v>
      </c>
      <c r="L12" s="38"/>
    </row>
    <row r="13" spans="1:12" ht="15.75" thickBot="1" x14ac:dyDescent="0.3">
      <c r="A13" s="38"/>
      <c r="B13" s="434"/>
      <c r="C13" s="598"/>
      <c r="D13" s="434"/>
      <c r="E13" s="434"/>
      <c r="F13" s="121" t="s">
        <v>148</v>
      </c>
      <c r="G13" s="138">
        <v>123</v>
      </c>
      <c r="H13" s="139">
        <v>120</v>
      </c>
      <c r="I13" s="138" t="s">
        <v>6</v>
      </c>
      <c r="J13" s="138">
        <v>171</v>
      </c>
      <c r="K13" s="139">
        <v>123</v>
      </c>
      <c r="L13" s="38"/>
    </row>
    <row r="14" spans="1:12" ht="15.75" thickBot="1" x14ac:dyDescent="0.3">
      <c r="A14" s="38"/>
      <c r="B14" s="436">
        <v>4</v>
      </c>
      <c r="C14" s="597" t="s">
        <v>150</v>
      </c>
      <c r="D14" s="436" t="s">
        <v>6</v>
      </c>
      <c r="E14" s="436" t="s">
        <v>5</v>
      </c>
      <c r="F14" s="121" t="s">
        <v>147</v>
      </c>
      <c r="G14" s="138" t="s">
        <v>6</v>
      </c>
      <c r="H14" s="139" t="s">
        <v>6</v>
      </c>
      <c r="I14" s="138">
        <v>128</v>
      </c>
      <c r="J14" s="138" t="s">
        <v>6</v>
      </c>
      <c r="K14" s="139" t="s">
        <v>6</v>
      </c>
      <c r="L14" s="38"/>
    </row>
    <row r="15" spans="1:12" ht="15.75" thickBot="1" x14ac:dyDescent="0.3">
      <c r="A15" s="38"/>
      <c r="B15" s="434"/>
      <c r="C15" s="598"/>
      <c r="D15" s="434"/>
      <c r="E15" s="434"/>
      <c r="F15" s="121" t="s">
        <v>148</v>
      </c>
      <c r="G15" s="138" t="s">
        <v>6</v>
      </c>
      <c r="H15" s="139" t="s">
        <v>6</v>
      </c>
      <c r="I15" s="138">
        <v>155</v>
      </c>
      <c r="J15" s="138" t="s">
        <v>6</v>
      </c>
      <c r="K15" s="139" t="s">
        <v>6</v>
      </c>
      <c r="L15" s="38"/>
    </row>
    <row r="16" spans="1:12" ht="15.75" thickBot="1" x14ac:dyDescent="0.3">
      <c r="A16" s="38"/>
      <c r="B16" s="436">
        <v>5</v>
      </c>
      <c r="C16" s="597" t="s">
        <v>151</v>
      </c>
      <c r="D16" s="436" t="s">
        <v>6</v>
      </c>
      <c r="E16" s="436" t="s">
        <v>5</v>
      </c>
      <c r="F16" s="121" t="s">
        <v>147</v>
      </c>
      <c r="G16" s="138" t="s">
        <v>6</v>
      </c>
      <c r="H16" s="139" t="s">
        <v>6</v>
      </c>
      <c r="I16" s="138">
        <v>178</v>
      </c>
      <c r="J16" s="138" t="s">
        <v>6</v>
      </c>
      <c r="K16" s="139" t="s">
        <v>6</v>
      </c>
      <c r="L16" s="38"/>
    </row>
    <row r="17" spans="1:12" ht="15.75" thickBot="1" x14ac:dyDescent="0.3">
      <c r="A17" s="38"/>
      <c r="B17" s="434"/>
      <c r="C17" s="598"/>
      <c r="D17" s="434"/>
      <c r="E17" s="434"/>
      <c r="F17" s="121" t="s">
        <v>148</v>
      </c>
      <c r="G17" s="138" t="s">
        <v>6</v>
      </c>
      <c r="H17" s="139" t="s">
        <v>6</v>
      </c>
      <c r="I17" s="138">
        <v>218</v>
      </c>
      <c r="J17" s="138" t="s">
        <v>6</v>
      </c>
      <c r="K17" s="139" t="s">
        <v>6</v>
      </c>
      <c r="L17" s="38"/>
    </row>
    <row r="18" spans="1:12" ht="15.75" thickBot="1" x14ac:dyDescent="0.3">
      <c r="A18" s="38"/>
      <c r="B18" s="47">
        <v>6</v>
      </c>
      <c r="C18" s="48" t="s">
        <v>152</v>
      </c>
      <c r="D18" s="44" t="s">
        <v>6</v>
      </c>
      <c r="E18" s="45" t="s">
        <v>5</v>
      </c>
      <c r="F18" s="45" t="s">
        <v>15</v>
      </c>
      <c r="G18" s="138">
        <v>155</v>
      </c>
      <c r="H18" s="139">
        <v>167</v>
      </c>
      <c r="I18" s="138">
        <v>424</v>
      </c>
      <c r="J18" s="138" t="s">
        <v>6</v>
      </c>
      <c r="K18" s="138">
        <v>144</v>
      </c>
      <c r="L18" s="38"/>
    </row>
    <row r="19" spans="1:12" ht="15.75" thickBot="1" x14ac:dyDescent="0.3">
      <c r="A19" s="38"/>
      <c r="B19" s="47">
        <v>7</v>
      </c>
      <c r="C19" s="48" t="s">
        <v>153</v>
      </c>
      <c r="D19" s="44" t="s">
        <v>6</v>
      </c>
      <c r="E19" s="45" t="s">
        <v>5</v>
      </c>
      <c r="F19" s="45" t="s">
        <v>15</v>
      </c>
      <c r="G19" s="398">
        <v>24</v>
      </c>
      <c r="H19" s="399"/>
      <c r="I19" s="399"/>
      <c r="J19" s="399"/>
      <c r="K19" s="400"/>
      <c r="L19" s="38"/>
    </row>
    <row r="20" spans="1:12" ht="15.75" thickBot="1" x14ac:dyDescent="0.3">
      <c r="A20" s="38"/>
      <c r="B20" s="436">
        <v>8</v>
      </c>
      <c r="C20" s="597" t="s">
        <v>154</v>
      </c>
      <c r="D20" s="436" t="s">
        <v>6</v>
      </c>
      <c r="E20" s="439" t="s">
        <v>5</v>
      </c>
      <c r="F20" s="45">
        <v>125</v>
      </c>
      <c r="G20" s="398">
        <v>27</v>
      </c>
      <c r="H20" s="399"/>
      <c r="I20" s="399"/>
      <c r="J20" s="399"/>
      <c r="K20" s="400"/>
      <c r="L20" s="38"/>
    </row>
    <row r="21" spans="1:12" ht="15.75" thickBot="1" x14ac:dyDescent="0.3">
      <c r="A21" s="38"/>
      <c r="B21" s="434"/>
      <c r="C21" s="598"/>
      <c r="D21" s="434"/>
      <c r="E21" s="441"/>
      <c r="F21" s="45">
        <v>150</v>
      </c>
      <c r="G21" s="398">
        <v>33</v>
      </c>
      <c r="H21" s="399"/>
      <c r="I21" s="399"/>
      <c r="J21" s="399"/>
      <c r="K21" s="400"/>
      <c r="L21" s="38"/>
    </row>
    <row r="22" spans="1:12" ht="15.75" thickBot="1" x14ac:dyDescent="0.3">
      <c r="A22" s="38"/>
      <c r="B22" s="436">
        <v>9</v>
      </c>
      <c r="C22" s="597" t="s">
        <v>155</v>
      </c>
      <c r="D22" s="436" t="s">
        <v>6</v>
      </c>
      <c r="E22" s="439" t="s">
        <v>5</v>
      </c>
      <c r="F22" s="45">
        <v>125</v>
      </c>
      <c r="G22" s="398">
        <v>49</v>
      </c>
      <c r="H22" s="399"/>
      <c r="I22" s="399"/>
      <c r="J22" s="399"/>
      <c r="K22" s="400"/>
      <c r="L22" s="38"/>
    </row>
    <row r="23" spans="1:12" ht="15.75" thickBot="1" x14ac:dyDescent="0.3">
      <c r="A23" s="38"/>
      <c r="B23" s="434"/>
      <c r="C23" s="598"/>
      <c r="D23" s="434"/>
      <c r="E23" s="441"/>
      <c r="F23" s="45">
        <v>150</v>
      </c>
      <c r="G23" s="398">
        <v>51</v>
      </c>
      <c r="H23" s="399"/>
      <c r="I23" s="399"/>
      <c r="J23" s="399"/>
      <c r="K23" s="400"/>
      <c r="L23" s="38"/>
    </row>
    <row r="24" spans="1:12" ht="15.75" thickBot="1" x14ac:dyDescent="0.3">
      <c r="A24" s="38"/>
      <c r="B24" s="436">
        <v>10</v>
      </c>
      <c r="C24" s="597" t="s">
        <v>156</v>
      </c>
      <c r="D24" s="436">
        <v>20</v>
      </c>
      <c r="E24" s="439" t="s">
        <v>5</v>
      </c>
      <c r="F24" s="45">
        <v>125</v>
      </c>
      <c r="G24" s="138">
        <v>244</v>
      </c>
      <c r="H24" s="139">
        <v>267</v>
      </c>
      <c r="I24" s="139">
        <v>950</v>
      </c>
      <c r="J24" s="144">
        <v>2092</v>
      </c>
      <c r="K24" s="139">
        <v>227</v>
      </c>
      <c r="L24" s="38"/>
    </row>
    <row r="25" spans="1:12" ht="15.75" thickBot="1" x14ac:dyDescent="0.3">
      <c r="A25" s="38"/>
      <c r="B25" s="434"/>
      <c r="C25" s="598"/>
      <c r="D25" s="434"/>
      <c r="E25" s="441"/>
      <c r="F25" s="45">
        <v>150</v>
      </c>
      <c r="G25" s="138">
        <v>255</v>
      </c>
      <c r="H25" s="139">
        <v>278</v>
      </c>
      <c r="I25" s="139">
        <v>1277</v>
      </c>
      <c r="J25" s="139">
        <v>1314</v>
      </c>
      <c r="K25" s="139">
        <v>230</v>
      </c>
      <c r="L25" s="38"/>
    </row>
    <row r="26" spans="1:12" ht="15.75" thickBot="1" x14ac:dyDescent="0.3">
      <c r="A26" s="38"/>
      <c r="B26" s="436">
        <v>11</v>
      </c>
      <c r="C26" s="597" t="s">
        <v>157</v>
      </c>
      <c r="D26" s="436" t="s">
        <v>6</v>
      </c>
      <c r="E26" s="439" t="s">
        <v>5</v>
      </c>
      <c r="F26" s="45">
        <v>125</v>
      </c>
      <c r="G26" s="138" t="s">
        <v>6</v>
      </c>
      <c r="H26" s="139" t="s">
        <v>6</v>
      </c>
      <c r="I26" s="139">
        <v>404</v>
      </c>
      <c r="J26" s="139" t="s">
        <v>6</v>
      </c>
      <c r="K26" s="139" t="s">
        <v>6</v>
      </c>
      <c r="L26" s="38"/>
    </row>
    <row r="27" spans="1:12" ht="15.75" thickBot="1" x14ac:dyDescent="0.3">
      <c r="A27" s="38"/>
      <c r="B27" s="434"/>
      <c r="C27" s="598"/>
      <c r="D27" s="434"/>
      <c r="E27" s="441"/>
      <c r="F27" s="45">
        <v>150</v>
      </c>
      <c r="G27" s="138" t="s">
        <v>6</v>
      </c>
      <c r="H27" s="139" t="s">
        <v>6</v>
      </c>
      <c r="I27" s="139">
        <v>404</v>
      </c>
      <c r="J27" s="139" t="s">
        <v>6</v>
      </c>
      <c r="K27" s="139" t="s">
        <v>6</v>
      </c>
      <c r="L27" s="38"/>
    </row>
    <row r="28" spans="1:12" ht="15.75" thickBot="1" x14ac:dyDescent="0.3">
      <c r="A28" s="38"/>
      <c r="B28" s="436">
        <v>12</v>
      </c>
      <c r="C28" s="597" t="s">
        <v>158</v>
      </c>
      <c r="D28" s="436" t="s">
        <v>6</v>
      </c>
      <c r="E28" s="439" t="s">
        <v>5</v>
      </c>
      <c r="F28" s="45">
        <v>125</v>
      </c>
      <c r="G28" s="138">
        <v>200</v>
      </c>
      <c r="H28" s="139">
        <v>200</v>
      </c>
      <c r="I28" s="139" t="s">
        <v>6</v>
      </c>
      <c r="J28" s="139" t="s">
        <v>6</v>
      </c>
      <c r="K28" s="139">
        <v>200</v>
      </c>
      <c r="L28" s="38"/>
    </row>
    <row r="29" spans="1:12" ht="15.75" thickBot="1" x14ac:dyDescent="0.3">
      <c r="A29" s="38"/>
      <c r="B29" s="434"/>
      <c r="C29" s="598"/>
      <c r="D29" s="434"/>
      <c r="E29" s="441"/>
      <c r="F29" s="45">
        <v>150</v>
      </c>
      <c r="G29" s="138">
        <v>200</v>
      </c>
      <c r="H29" s="139">
        <v>200</v>
      </c>
      <c r="I29" s="139" t="s">
        <v>6</v>
      </c>
      <c r="J29" s="139" t="s">
        <v>6</v>
      </c>
      <c r="K29" s="139">
        <v>200</v>
      </c>
      <c r="L29" s="38"/>
    </row>
    <row r="30" spans="1:12" ht="15.75" thickBot="1" x14ac:dyDescent="0.3">
      <c r="A30" s="38"/>
      <c r="B30" s="436">
        <v>13</v>
      </c>
      <c r="C30" s="597" t="s">
        <v>159</v>
      </c>
      <c r="D30" s="436" t="s">
        <v>6</v>
      </c>
      <c r="E30" s="439" t="s">
        <v>5</v>
      </c>
      <c r="F30" s="121" t="s">
        <v>147</v>
      </c>
      <c r="G30" s="139">
        <v>13</v>
      </c>
      <c r="H30" s="138">
        <v>13</v>
      </c>
      <c r="I30" s="139" t="s">
        <v>6</v>
      </c>
      <c r="J30" s="139" t="s">
        <v>6</v>
      </c>
      <c r="K30" s="139">
        <v>13</v>
      </c>
      <c r="L30" s="38"/>
    </row>
    <row r="31" spans="1:12" ht="15.75" thickBot="1" x14ac:dyDescent="0.3">
      <c r="A31" s="38"/>
      <c r="B31" s="434"/>
      <c r="C31" s="598"/>
      <c r="D31" s="434"/>
      <c r="E31" s="441"/>
      <c r="F31" s="121" t="s">
        <v>148</v>
      </c>
      <c r="G31" s="139">
        <v>13</v>
      </c>
      <c r="H31" s="138">
        <v>13</v>
      </c>
      <c r="I31" s="139" t="s">
        <v>6</v>
      </c>
      <c r="J31" s="139" t="s">
        <v>6</v>
      </c>
      <c r="K31" s="139">
        <v>13</v>
      </c>
      <c r="L31" s="38"/>
    </row>
    <row r="32" spans="1:12" ht="15.75" thickBot="1" x14ac:dyDescent="0.3">
      <c r="A32" s="38"/>
      <c r="B32" s="436">
        <v>14</v>
      </c>
      <c r="C32" s="597" t="s">
        <v>160</v>
      </c>
      <c r="D32" s="436" t="s">
        <v>6</v>
      </c>
      <c r="E32" s="439" t="s">
        <v>5</v>
      </c>
      <c r="F32" s="121" t="s">
        <v>147</v>
      </c>
      <c r="G32" s="139" t="s">
        <v>6</v>
      </c>
      <c r="H32" s="138" t="s">
        <v>6</v>
      </c>
      <c r="I32" s="139">
        <v>25</v>
      </c>
      <c r="J32" s="139">
        <v>23</v>
      </c>
      <c r="K32" s="139" t="s">
        <v>6</v>
      </c>
      <c r="L32" s="38"/>
    </row>
    <row r="33" spans="1:12" ht="15.75" thickBot="1" x14ac:dyDescent="0.3">
      <c r="A33" s="38"/>
      <c r="B33" s="434"/>
      <c r="C33" s="598"/>
      <c r="D33" s="434"/>
      <c r="E33" s="441"/>
      <c r="F33" s="121" t="s">
        <v>148</v>
      </c>
      <c r="G33" s="139" t="s">
        <v>6</v>
      </c>
      <c r="H33" s="138" t="s">
        <v>6</v>
      </c>
      <c r="I33" s="139">
        <v>29</v>
      </c>
      <c r="J33" s="139">
        <v>26</v>
      </c>
      <c r="K33" s="139" t="s">
        <v>6</v>
      </c>
      <c r="L33" s="38"/>
    </row>
    <row r="34" spans="1:12" ht="15.75" thickBot="1" x14ac:dyDescent="0.3">
      <c r="A34" s="38"/>
      <c r="B34" s="47">
        <v>15</v>
      </c>
      <c r="C34" s="48" t="s">
        <v>161</v>
      </c>
      <c r="D34" s="44" t="s">
        <v>6</v>
      </c>
      <c r="E34" s="45" t="s">
        <v>5</v>
      </c>
      <c r="F34" s="45" t="s">
        <v>15</v>
      </c>
      <c r="G34" s="139" t="s">
        <v>6</v>
      </c>
      <c r="H34" s="138" t="s">
        <v>6</v>
      </c>
      <c r="I34" s="139">
        <v>195</v>
      </c>
      <c r="J34" s="139" t="s">
        <v>6</v>
      </c>
      <c r="K34" s="139" t="s">
        <v>6</v>
      </c>
      <c r="L34" s="38"/>
    </row>
    <row r="35" spans="1:12" ht="15.75" thickBot="1" x14ac:dyDescent="0.3">
      <c r="A35" s="38"/>
      <c r="B35" s="47">
        <v>16</v>
      </c>
      <c r="C35" s="48" t="s">
        <v>162</v>
      </c>
      <c r="D35" s="44" t="s">
        <v>6</v>
      </c>
      <c r="E35" s="45" t="s">
        <v>5</v>
      </c>
      <c r="F35" s="45" t="s">
        <v>15</v>
      </c>
      <c r="G35" s="139">
        <v>139</v>
      </c>
      <c r="H35" s="138">
        <v>139</v>
      </c>
      <c r="I35" s="139" t="s">
        <v>6</v>
      </c>
      <c r="J35" s="139" t="s">
        <v>6</v>
      </c>
      <c r="K35" s="139">
        <v>139</v>
      </c>
      <c r="L35" s="38"/>
    </row>
    <row r="36" spans="1:12" ht="15.75" thickBot="1" x14ac:dyDescent="0.3">
      <c r="A36" s="38"/>
      <c r="B36" s="47">
        <v>17</v>
      </c>
      <c r="C36" s="48" t="s">
        <v>163</v>
      </c>
      <c r="D36" s="44" t="s">
        <v>6</v>
      </c>
      <c r="E36" s="45" t="s">
        <v>5</v>
      </c>
      <c r="F36" s="45" t="s">
        <v>15</v>
      </c>
      <c r="G36" s="139" t="s">
        <v>6</v>
      </c>
      <c r="H36" s="138" t="s">
        <v>6</v>
      </c>
      <c r="I36" s="139">
        <v>194</v>
      </c>
      <c r="J36" s="139" t="s">
        <v>6</v>
      </c>
      <c r="K36" s="139" t="s">
        <v>6</v>
      </c>
      <c r="L36" s="38"/>
    </row>
    <row r="37" spans="1:12" ht="15.75" thickBot="1" x14ac:dyDescent="0.3">
      <c r="A37" s="38"/>
      <c r="B37" s="47">
        <v>18</v>
      </c>
      <c r="C37" s="48" t="s">
        <v>164</v>
      </c>
      <c r="D37" s="44" t="s">
        <v>6</v>
      </c>
      <c r="E37" s="45" t="s">
        <v>5</v>
      </c>
      <c r="F37" s="45" t="s">
        <v>15</v>
      </c>
      <c r="G37" s="139">
        <v>141</v>
      </c>
      <c r="H37" s="138">
        <v>141</v>
      </c>
      <c r="I37" s="139" t="s">
        <v>6</v>
      </c>
      <c r="J37" s="139" t="s">
        <v>6</v>
      </c>
      <c r="K37" s="139">
        <v>141</v>
      </c>
      <c r="L37" s="38"/>
    </row>
    <row r="38" spans="1:12" ht="15.75" thickBot="1" x14ac:dyDescent="0.3">
      <c r="A38" s="38"/>
      <c r="B38" s="47">
        <v>19</v>
      </c>
      <c r="C38" s="48" t="s">
        <v>677</v>
      </c>
      <c r="D38" s="44" t="s">
        <v>6</v>
      </c>
      <c r="E38" s="45" t="s">
        <v>5</v>
      </c>
      <c r="F38" s="45" t="s">
        <v>15</v>
      </c>
      <c r="G38" s="138">
        <v>15</v>
      </c>
      <c r="H38" s="139">
        <v>15</v>
      </c>
      <c r="I38" s="138" t="s">
        <v>6</v>
      </c>
      <c r="J38" s="138" t="s">
        <v>6</v>
      </c>
      <c r="K38" s="138" t="s">
        <v>6</v>
      </c>
      <c r="L38" s="38"/>
    </row>
    <row r="39" spans="1:12" ht="15.75" thickBot="1" x14ac:dyDescent="0.3">
      <c r="A39" s="38"/>
      <c r="B39" s="47">
        <v>20</v>
      </c>
      <c r="C39" s="48" t="s">
        <v>165</v>
      </c>
      <c r="D39" s="44" t="s">
        <v>6</v>
      </c>
      <c r="E39" s="45" t="s">
        <v>5</v>
      </c>
      <c r="F39" s="45" t="s">
        <v>15</v>
      </c>
      <c r="G39" s="138" t="s">
        <v>6</v>
      </c>
      <c r="H39" s="139" t="s">
        <v>6</v>
      </c>
      <c r="I39" s="138">
        <v>32</v>
      </c>
      <c r="J39" s="138" t="s">
        <v>6</v>
      </c>
      <c r="K39" s="138" t="s">
        <v>6</v>
      </c>
      <c r="L39" s="38"/>
    </row>
    <row r="40" spans="1:12" ht="15.75" thickBot="1" x14ac:dyDescent="0.3">
      <c r="A40" s="38"/>
      <c r="B40" s="47">
        <v>21</v>
      </c>
      <c r="C40" s="48" t="s">
        <v>166</v>
      </c>
      <c r="D40" s="44" t="s">
        <v>6</v>
      </c>
      <c r="E40" s="45" t="s">
        <v>5</v>
      </c>
      <c r="F40" s="45" t="s">
        <v>15</v>
      </c>
      <c r="G40" s="138" t="s">
        <v>6</v>
      </c>
      <c r="H40" s="139" t="s">
        <v>6</v>
      </c>
      <c r="I40" s="138" t="s">
        <v>6</v>
      </c>
      <c r="J40" s="138" t="s">
        <v>6</v>
      </c>
      <c r="K40" s="139">
        <v>15</v>
      </c>
      <c r="L40" s="38"/>
    </row>
    <row r="41" spans="1:12" ht="15.75" thickBot="1" x14ac:dyDescent="0.3">
      <c r="A41" s="38"/>
      <c r="B41" s="51">
        <v>22</v>
      </c>
      <c r="C41" s="52" t="s">
        <v>266</v>
      </c>
      <c r="D41" s="49" t="s">
        <v>6</v>
      </c>
      <c r="E41" s="57" t="s">
        <v>5</v>
      </c>
      <c r="F41" s="57" t="s">
        <v>6</v>
      </c>
      <c r="G41" s="145" t="s">
        <v>6</v>
      </c>
      <c r="H41" s="140" t="s">
        <v>6</v>
      </c>
      <c r="I41" s="145">
        <v>12</v>
      </c>
      <c r="J41" s="145" t="s">
        <v>6</v>
      </c>
      <c r="K41" s="140" t="s">
        <v>6</v>
      </c>
      <c r="L41" s="38"/>
    </row>
    <row r="42" spans="1:12" ht="15.75" thickBot="1" x14ac:dyDescent="0.3">
      <c r="A42" s="38"/>
      <c r="B42" s="47">
        <v>23</v>
      </c>
      <c r="C42" s="48" t="s">
        <v>167</v>
      </c>
      <c r="D42" s="44"/>
      <c r="E42" s="45" t="s">
        <v>5</v>
      </c>
      <c r="F42" s="45" t="s">
        <v>6</v>
      </c>
      <c r="G42" s="138">
        <v>8</v>
      </c>
      <c r="H42" s="139">
        <v>8</v>
      </c>
      <c r="I42" s="138" t="s">
        <v>6</v>
      </c>
      <c r="J42" s="138">
        <v>8</v>
      </c>
      <c r="K42" s="139">
        <v>8</v>
      </c>
      <c r="L42" s="38"/>
    </row>
    <row r="43" spans="1:12" ht="15.75" thickBot="1" x14ac:dyDescent="0.3">
      <c r="A43" s="38"/>
      <c r="B43" s="47">
        <v>24</v>
      </c>
      <c r="C43" s="48" t="s">
        <v>168</v>
      </c>
      <c r="D43" s="44"/>
      <c r="E43" s="45" t="s">
        <v>5</v>
      </c>
      <c r="F43" s="45" t="s">
        <v>6</v>
      </c>
      <c r="G43" s="138">
        <v>7</v>
      </c>
      <c r="H43" s="139">
        <v>7</v>
      </c>
      <c r="I43" s="138" t="s">
        <v>6</v>
      </c>
      <c r="J43" s="138">
        <v>7</v>
      </c>
      <c r="K43" s="139">
        <v>7</v>
      </c>
      <c r="L43" s="38"/>
    </row>
    <row r="44" spans="1:12" ht="15.75" thickBot="1" x14ac:dyDescent="0.3">
      <c r="A44" s="38"/>
      <c r="B44" s="47">
        <v>25</v>
      </c>
      <c r="C44" s="48" t="s">
        <v>169</v>
      </c>
      <c r="D44" s="44"/>
      <c r="E44" s="45" t="s">
        <v>5</v>
      </c>
      <c r="F44" s="45" t="s">
        <v>6</v>
      </c>
      <c r="G44" s="138">
        <v>9</v>
      </c>
      <c r="H44" s="139">
        <v>9</v>
      </c>
      <c r="I44" s="138" t="s">
        <v>6</v>
      </c>
      <c r="J44" s="138">
        <v>9</v>
      </c>
      <c r="K44" s="139">
        <v>9</v>
      </c>
      <c r="L44" s="38"/>
    </row>
    <row r="45" spans="1:12" ht="15.75" thickBot="1" x14ac:dyDescent="0.3">
      <c r="A45" s="38"/>
      <c r="B45" s="47">
        <v>26</v>
      </c>
      <c r="C45" s="48" t="s">
        <v>170</v>
      </c>
      <c r="D45" s="44"/>
      <c r="E45" s="45" t="s">
        <v>5</v>
      </c>
      <c r="F45" s="45" t="s">
        <v>6</v>
      </c>
      <c r="G45" s="138" t="s">
        <v>6</v>
      </c>
      <c r="H45" s="139" t="s">
        <v>6</v>
      </c>
      <c r="I45" s="138">
        <v>17</v>
      </c>
      <c r="J45" s="138" t="s">
        <v>6</v>
      </c>
      <c r="K45" s="139" t="s">
        <v>6</v>
      </c>
      <c r="L45" s="38"/>
    </row>
    <row r="46" spans="1:12" ht="15.75" thickBot="1" x14ac:dyDescent="0.3">
      <c r="A46" s="38"/>
      <c r="B46" s="47">
        <v>27</v>
      </c>
      <c r="C46" s="48" t="s">
        <v>171</v>
      </c>
      <c r="D46" s="44"/>
      <c r="E46" s="45" t="s">
        <v>5</v>
      </c>
      <c r="F46" s="45" t="s">
        <v>6</v>
      </c>
      <c r="G46" s="138" t="s">
        <v>6</v>
      </c>
      <c r="H46" s="139" t="s">
        <v>6</v>
      </c>
      <c r="I46" s="138">
        <v>18</v>
      </c>
      <c r="J46" s="138" t="s">
        <v>6</v>
      </c>
      <c r="K46" s="139" t="s">
        <v>6</v>
      </c>
      <c r="L46" s="38"/>
    </row>
  </sheetData>
  <mergeCells count="58">
    <mergeCell ref="B32:B33"/>
    <mergeCell ref="C32:C33"/>
    <mergeCell ref="D32:D33"/>
    <mergeCell ref="E32:E33"/>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2:B23"/>
    <mergeCell ref="C22:C23"/>
    <mergeCell ref="D22:D23"/>
    <mergeCell ref="E22:E23"/>
    <mergeCell ref="G22:K22"/>
    <mergeCell ref="G23:K23"/>
    <mergeCell ref="G19:K19"/>
    <mergeCell ref="B20:B21"/>
    <mergeCell ref="C20:C21"/>
    <mergeCell ref="D20:D21"/>
    <mergeCell ref="E20:E21"/>
    <mergeCell ref="G20:K20"/>
    <mergeCell ref="G21:K21"/>
    <mergeCell ref="B14:B15"/>
    <mergeCell ref="C14:C15"/>
    <mergeCell ref="E14:E15"/>
    <mergeCell ref="B16:B17"/>
    <mergeCell ref="C16:C17"/>
    <mergeCell ref="E16:E17"/>
    <mergeCell ref="D14:D15"/>
    <mergeCell ref="D16:D17"/>
    <mergeCell ref="B10:B11"/>
    <mergeCell ref="C10:C11"/>
    <mergeCell ref="E10:E11"/>
    <mergeCell ref="B12:B13"/>
    <mergeCell ref="C12:C13"/>
    <mergeCell ref="E12:E13"/>
    <mergeCell ref="D10:D11"/>
    <mergeCell ref="D12:D13"/>
    <mergeCell ref="F6:K6"/>
    <mergeCell ref="B8:B9"/>
    <mergeCell ref="D8:D9"/>
    <mergeCell ref="E8:E9"/>
    <mergeCell ref="E6:E7"/>
    <mergeCell ref="B6:B7"/>
    <mergeCell ref="C6:C7"/>
    <mergeCell ref="D6:D7"/>
    <mergeCell ref="C8:C9"/>
  </mergeCells>
  <hyperlinks>
    <hyperlink ref="J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9"/>
  <sheetViews>
    <sheetView showGridLines="0" defaultGridColor="0" colorId="22" zoomScale="110" zoomScaleNormal="110" zoomScaleSheetLayoutView="100" workbookViewId="0">
      <selection activeCell="J2" sqref="J2"/>
    </sheetView>
  </sheetViews>
  <sheetFormatPr defaultColWidth="9.140625" defaultRowHeight="15" x14ac:dyDescent="0.25"/>
  <cols>
    <col min="1" max="1" width="2.7109375" style="56" customWidth="1"/>
    <col min="2" max="2" width="6.5703125" style="56" customWidth="1"/>
    <col min="3" max="3" width="43.5703125" style="257" customWidth="1"/>
    <col min="4" max="4" width="7.7109375" style="213" customWidth="1"/>
    <col min="5" max="12" width="14.7109375" style="56" customWidth="1"/>
    <col min="13" max="13" width="2.85546875" style="56" customWidth="1"/>
    <col min="14" max="14" width="9.28515625" style="56" customWidth="1"/>
    <col min="15" max="16384" width="9.140625" style="56"/>
  </cols>
  <sheetData>
    <row r="1" spans="1:17" x14ac:dyDescent="0.25">
      <c r="A1" s="38"/>
      <c r="B1" s="38"/>
      <c r="C1" s="189"/>
      <c r="D1" s="190"/>
      <c r="E1" s="38"/>
      <c r="F1" s="38"/>
      <c r="G1" s="38"/>
      <c r="H1" s="38"/>
      <c r="I1" s="38"/>
      <c r="J1" s="38"/>
      <c r="K1" s="38"/>
      <c r="L1" s="38"/>
      <c r="M1" s="38"/>
    </row>
    <row r="2" spans="1:17" x14ac:dyDescent="0.25">
      <c r="A2" s="38"/>
      <c r="B2" s="41" t="s">
        <v>704</v>
      </c>
      <c r="C2" s="189"/>
      <c r="D2" s="190"/>
      <c r="E2" s="38"/>
      <c r="F2" s="38"/>
      <c r="G2" s="38"/>
      <c r="H2" s="38"/>
      <c r="I2" s="38"/>
      <c r="J2" s="40" t="s">
        <v>471</v>
      </c>
      <c r="K2" s="38"/>
      <c r="L2" s="38"/>
      <c r="M2" s="38"/>
    </row>
    <row r="3" spans="1:17" x14ac:dyDescent="0.25">
      <c r="A3" s="38"/>
      <c r="B3" s="43"/>
      <c r="C3" s="189"/>
      <c r="D3" s="190"/>
      <c r="E3" s="38"/>
      <c r="F3" s="38"/>
      <c r="G3" s="38"/>
      <c r="H3" s="38"/>
      <c r="I3" s="38"/>
      <c r="J3" s="38"/>
      <c r="K3" s="54" t="s">
        <v>708</v>
      </c>
      <c r="L3" s="38"/>
      <c r="M3" s="38"/>
    </row>
    <row r="4" spans="1:17" ht="15.75" thickBot="1" x14ac:dyDescent="0.3">
      <c r="A4" s="38"/>
      <c r="B4" s="38"/>
      <c r="C4" s="189"/>
      <c r="D4" s="190"/>
      <c r="E4" s="38"/>
      <c r="F4" s="38"/>
      <c r="G4" s="38"/>
      <c r="H4" s="38"/>
      <c r="I4" s="38"/>
      <c r="J4" s="38"/>
      <c r="K4" s="38"/>
      <c r="L4" s="38"/>
      <c r="M4" s="38"/>
    </row>
    <row r="5" spans="1:17" ht="14.45" customHeight="1" x14ac:dyDescent="0.25">
      <c r="A5" s="38"/>
      <c r="B5" s="430" t="s">
        <v>0</v>
      </c>
      <c r="C5" s="430" t="s">
        <v>1</v>
      </c>
      <c r="D5" s="603" t="s">
        <v>2</v>
      </c>
      <c r="E5" s="442" t="s">
        <v>185</v>
      </c>
      <c r="F5" s="443"/>
      <c r="G5" s="443"/>
      <c r="H5" s="443"/>
      <c r="I5" s="443"/>
      <c r="J5" s="443"/>
      <c r="K5" s="443"/>
      <c r="L5" s="444"/>
      <c r="M5" s="38"/>
    </row>
    <row r="6" spans="1:17" ht="15" customHeight="1" thickBot="1" x14ac:dyDescent="0.3">
      <c r="A6" s="38"/>
      <c r="B6" s="431"/>
      <c r="C6" s="431"/>
      <c r="D6" s="604"/>
      <c r="E6" s="445" t="s">
        <v>198</v>
      </c>
      <c r="F6" s="446"/>
      <c r="G6" s="446"/>
      <c r="H6" s="446"/>
      <c r="I6" s="446"/>
      <c r="J6" s="446"/>
      <c r="K6" s="446"/>
      <c r="L6" s="447"/>
      <c r="M6" s="38"/>
    </row>
    <row r="7" spans="1:17" ht="45.75" customHeight="1" thickBot="1" x14ac:dyDescent="0.3">
      <c r="A7" s="38"/>
      <c r="B7" s="431"/>
      <c r="C7" s="431"/>
      <c r="D7" s="604"/>
      <c r="E7" s="326" t="s">
        <v>495</v>
      </c>
      <c r="F7" s="326" t="s">
        <v>493</v>
      </c>
      <c r="G7" s="326" t="s">
        <v>494</v>
      </c>
      <c r="H7" s="216" t="s">
        <v>544</v>
      </c>
      <c r="I7" s="182" t="s">
        <v>545</v>
      </c>
      <c r="J7" s="182" t="s">
        <v>559</v>
      </c>
      <c r="K7" s="182" t="s">
        <v>845</v>
      </c>
      <c r="L7" s="326" t="s">
        <v>846</v>
      </c>
      <c r="M7" s="38"/>
    </row>
    <row r="8" spans="1:17" ht="71.25" customHeight="1" thickBot="1" x14ac:dyDescent="0.3">
      <c r="A8" s="38"/>
      <c r="B8" s="432"/>
      <c r="C8" s="432"/>
      <c r="D8" s="605"/>
      <c r="E8" s="216" t="s">
        <v>487</v>
      </c>
      <c r="F8" s="182" t="s">
        <v>627</v>
      </c>
      <c r="G8" s="182" t="s">
        <v>488</v>
      </c>
      <c r="H8" s="216" t="s">
        <v>633</v>
      </c>
      <c r="I8" s="182" t="s">
        <v>664</v>
      </c>
      <c r="J8" s="182" t="s">
        <v>626</v>
      </c>
      <c r="K8" s="182" t="s">
        <v>492</v>
      </c>
      <c r="L8" s="216" t="s">
        <v>634</v>
      </c>
      <c r="M8" s="38"/>
    </row>
    <row r="9" spans="1:17" ht="16.149999999999999" customHeight="1" thickBot="1" x14ac:dyDescent="0.3">
      <c r="A9" s="38"/>
      <c r="B9" s="456" t="s">
        <v>825</v>
      </c>
      <c r="C9" s="457"/>
      <c r="D9" s="457"/>
      <c r="E9" s="457"/>
      <c r="F9" s="457"/>
      <c r="G9" s="457"/>
      <c r="H9" s="457"/>
      <c r="I9" s="457"/>
      <c r="J9" s="457"/>
      <c r="K9" s="457"/>
      <c r="L9" s="458"/>
      <c r="M9" s="38"/>
      <c r="N9" s="214"/>
      <c r="P9" s="215"/>
      <c r="Q9" s="215"/>
    </row>
    <row r="10" spans="1:17" ht="183.75" customHeight="1" thickBot="1" x14ac:dyDescent="0.3">
      <c r="A10" s="38"/>
      <c r="B10" s="262">
        <v>1</v>
      </c>
      <c r="C10" s="265" t="s">
        <v>821</v>
      </c>
      <c r="D10" s="266" t="s">
        <v>330</v>
      </c>
      <c r="E10" s="276">
        <v>11169</v>
      </c>
      <c r="F10" s="276">
        <v>11016</v>
      </c>
      <c r="G10" s="276">
        <v>11016</v>
      </c>
      <c r="H10" s="203">
        <v>13650</v>
      </c>
      <c r="I10" s="203">
        <v>13650</v>
      </c>
      <c r="J10" s="203">
        <v>13350</v>
      </c>
      <c r="K10" s="203">
        <v>12900</v>
      </c>
      <c r="L10" s="203">
        <v>12900</v>
      </c>
      <c r="M10" s="38"/>
      <c r="N10" s="214"/>
      <c r="P10" s="215"/>
      <c r="Q10" s="215"/>
    </row>
    <row r="11" spans="1:17" ht="160.5" customHeight="1" thickBot="1" x14ac:dyDescent="0.3">
      <c r="A11" s="38"/>
      <c r="B11" s="293">
        <v>2</v>
      </c>
      <c r="C11" s="295" t="s">
        <v>822</v>
      </c>
      <c r="D11" s="296" t="s">
        <v>330</v>
      </c>
      <c r="E11" s="276">
        <v>11169</v>
      </c>
      <c r="F11" s="276">
        <v>11016</v>
      </c>
      <c r="G11" s="276">
        <v>11016</v>
      </c>
      <c r="H11" s="203">
        <v>13650</v>
      </c>
      <c r="I11" s="203">
        <v>13650</v>
      </c>
      <c r="J11" s="203">
        <v>13350</v>
      </c>
      <c r="K11" s="203">
        <v>12900</v>
      </c>
      <c r="L11" s="203">
        <v>12900</v>
      </c>
      <c r="M11" s="38"/>
      <c r="N11" s="214"/>
      <c r="P11" s="215"/>
      <c r="Q11" s="215"/>
    </row>
    <row r="12" spans="1:17" ht="160.5" customHeight="1" thickBot="1" x14ac:dyDescent="0.3">
      <c r="A12" s="38"/>
      <c r="B12" s="262">
        <v>3</v>
      </c>
      <c r="C12" s="265" t="s">
        <v>823</v>
      </c>
      <c r="D12" s="266" t="s">
        <v>330</v>
      </c>
      <c r="E12" s="276">
        <v>11169</v>
      </c>
      <c r="F12" s="276">
        <v>11016</v>
      </c>
      <c r="G12" s="276">
        <v>11016</v>
      </c>
      <c r="H12" s="203">
        <v>13650</v>
      </c>
      <c r="I12" s="203">
        <v>13650</v>
      </c>
      <c r="J12" s="203">
        <v>13350</v>
      </c>
      <c r="K12" s="203">
        <v>12900</v>
      </c>
      <c r="L12" s="203">
        <v>12900</v>
      </c>
      <c r="M12" s="38"/>
      <c r="N12" s="214"/>
      <c r="P12" s="215"/>
      <c r="Q12" s="215"/>
    </row>
    <row r="13" spans="1:17" ht="138" customHeight="1" thickBot="1" x14ac:dyDescent="0.3">
      <c r="A13" s="38"/>
      <c r="B13" s="51">
        <v>4</v>
      </c>
      <c r="C13" s="196" t="s">
        <v>824</v>
      </c>
      <c r="D13" s="51" t="s">
        <v>330</v>
      </c>
      <c r="E13" s="276">
        <v>11169</v>
      </c>
      <c r="F13" s="276">
        <v>11016</v>
      </c>
      <c r="G13" s="276">
        <v>11016</v>
      </c>
      <c r="H13" s="203">
        <v>13650</v>
      </c>
      <c r="I13" s="203">
        <v>13650</v>
      </c>
      <c r="J13" s="203">
        <v>13350</v>
      </c>
      <c r="K13" s="203">
        <v>12900</v>
      </c>
      <c r="L13" s="203">
        <v>12900</v>
      </c>
      <c r="M13" s="38"/>
      <c r="N13" s="214"/>
      <c r="P13" s="215"/>
      <c r="Q13" s="215"/>
    </row>
    <row r="14" spans="1:17" ht="16.149999999999999" customHeight="1" thickBot="1" x14ac:dyDescent="0.3">
      <c r="A14" s="38"/>
      <c r="B14" s="456" t="s">
        <v>828</v>
      </c>
      <c r="C14" s="457"/>
      <c r="D14" s="457"/>
      <c r="E14" s="457"/>
      <c r="F14" s="457"/>
      <c r="G14" s="457"/>
      <c r="H14" s="457"/>
      <c r="I14" s="457"/>
      <c r="J14" s="457"/>
      <c r="K14" s="457"/>
      <c r="L14" s="458"/>
      <c r="M14" s="38"/>
      <c r="N14" s="214"/>
      <c r="P14" s="215"/>
      <c r="Q14" s="215"/>
    </row>
    <row r="15" spans="1:17" ht="20.25" customHeight="1" thickBot="1" x14ac:dyDescent="0.3">
      <c r="A15" s="38"/>
      <c r="B15" s="51">
        <v>5</v>
      </c>
      <c r="C15" s="196" t="s">
        <v>820</v>
      </c>
      <c r="D15" s="51" t="s">
        <v>330</v>
      </c>
      <c r="E15" s="608">
        <v>3806</v>
      </c>
      <c r="F15" s="406"/>
      <c r="G15" s="406"/>
      <c r="H15" s="406"/>
      <c r="I15" s="406"/>
      <c r="J15" s="406"/>
      <c r="K15" s="406"/>
      <c r="L15" s="407"/>
      <c r="M15" s="38"/>
      <c r="N15" s="214"/>
      <c r="P15" s="215"/>
      <c r="Q15" s="215"/>
    </row>
    <row r="16" spans="1:17" ht="17.25" customHeight="1" thickBot="1" x14ac:dyDescent="0.3">
      <c r="A16" s="38"/>
      <c r="B16" s="51">
        <v>6</v>
      </c>
      <c r="C16" s="196" t="s">
        <v>812</v>
      </c>
      <c r="D16" s="51" t="s">
        <v>720</v>
      </c>
      <c r="E16" s="276">
        <v>360</v>
      </c>
      <c r="F16" s="276">
        <v>349</v>
      </c>
      <c r="G16" s="276">
        <v>349</v>
      </c>
      <c r="H16" s="203">
        <v>455</v>
      </c>
      <c r="I16" s="203">
        <v>455</v>
      </c>
      <c r="J16" s="203">
        <v>499</v>
      </c>
      <c r="K16" s="203">
        <v>364</v>
      </c>
      <c r="L16" s="203">
        <v>364</v>
      </c>
      <c r="M16" s="38"/>
      <c r="N16" s="214"/>
      <c r="P16" s="215"/>
      <c r="Q16" s="215"/>
    </row>
    <row r="17" spans="1:17" ht="18.75" customHeight="1" thickBot="1" x14ac:dyDescent="0.3">
      <c r="A17" s="38"/>
      <c r="B17" s="51">
        <v>7</v>
      </c>
      <c r="C17" s="196" t="s">
        <v>813</v>
      </c>
      <c r="D17" s="51" t="s">
        <v>720</v>
      </c>
      <c r="E17" s="276">
        <v>533</v>
      </c>
      <c r="F17" s="276">
        <v>505</v>
      </c>
      <c r="G17" s="276">
        <v>505</v>
      </c>
      <c r="H17" s="203">
        <v>659</v>
      </c>
      <c r="I17" s="203">
        <v>659</v>
      </c>
      <c r="J17" s="203">
        <v>725</v>
      </c>
      <c r="K17" s="203">
        <v>527</v>
      </c>
      <c r="L17" s="203">
        <v>527</v>
      </c>
      <c r="M17" s="38"/>
      <c r="N17" s="214"/>
      <c r="P17" s="215"/>
      <c r="Q17" s="215"/>
    </row>
    <row r="18" spans="1:17" ht="19.5" customHeight="1" thickBot="1" x14ac:dyDescent="0.3">
      <c r="A18" s="38"/>
      <c r="B18" s="51">
        <v>8</v>
      </c>
      <c r="C18" s="196" t="s">
        <v>814</v>
      </c>
      <c r="D18" s="51" t="s">
        <v>5</v>
      </c>
      <c r="E18" s="599">
        <v>12.8</v>
      </c>
      <c r="F18" s="600"/>
      <c r="G18" s="600"/>
      <c r="H18" s="600"/>
      <c r="I18" s="600"/>
      <c r="J18" s="600"/>
      <c r="K18" s="600"/>
      <c r="L18" s="601"/>
      <c r="M18" s="38"/>
      <c r="N18" s="214"/>
      <c r="P18" s="215"/>
      <c r="Q18" s="215"/>
    </row>
    <row r="19" spans="1:17" ht="15.75" thickBot="1" x14ac:dyDescent="0.3">
      <c r="A19" s="38"/>
      <c r="B19" s="51">
        <v>9</v>
      </c>
      <c r="C19" s="196" t="s">
        <v>815</v>
      </c>
      <c r="D19" s="51" t="s">
        <v>5</v>
      </c>
      <c r="E19" s="599">
        <v>2.92</v>
      </c>
      <c r="F19" s="600"/>
      <c r="G19" s="600"/>
      <c r="H19" s="600"/>
      <c r="I19" s="600"/>
      <c r="J19" s="600"/>
      <c r="K19" s="600"/>
      <c r="L19" s="601"/>
      <c r="M19" s="38"/>
      <c r="N19" s="214"/>
      <c r="P19" s="215"/>
      <c r="Q19" s="215"/>
    </row>
    <row r="20" spans="1:17" ht="15.75" thickBot="1" x14ac:dyDescent="0.3">
      <c r="A20" s="38"/>
      <c r="B20" s="51">
        <v>10</v>
      </c>
      <c r="C20" s="196" t="s">
        <v>816</v>
      </c>
      <c r="D20" s="51" t="s">
        <v>5</v>
      </c>
      <c r="E20" s="599">
        <v>2.92</v>
      </c>
      <c r="F20" s="600"/>
      <c r="G20" s="600"/>
      <c r="H20" s="600"/>
      <c r="I20" s="600"/>
      <c r="J20" s="600"/>
      <c r="K20" s="600"/>
      <c r="L20" s="601"/>
      <c r="M20" s="38"/>
      <c r="N20" s="214"/>
      <c r="P20" s="215"/>
      <c r="Q20" s="215"/>
    </row>
    <row r="21" spans="1:17" ht="15.75" thickBot="1" x14ac:dyDescent="0.3">
      <c r="A21" s="38"/>
      <c r="B21" s="51">
        <v>11</v>
      </c>
      <c r="C21" s="196" t="s">
        <v>817</v>
      </c>
      <c r="D21" s="51" t="s">
        <v>5</v>
      </c>
      <c r="E21" s="599">
        <v>1.79</v>
      </c>
      <c r="F21" s="600"/>
      <c r="G21" s="600"/>
      <c r="H21" s="600"/>
      <c r="I21" s="600"/>
      <c r="J21" s="600"/>
      <c r="K21" s="600"/>
      <c r="L21" s="601"/>
      <c r="M21" s="38"/>
      <c r="N21" s="214"/>
      <c r="P21" s="215"/>
      <c r="Q21" s="215"/>
    </row>
    <row r="22" spans="1:17" ht="15.75" thickBot="1" x14ac:dyDescent="0.3">
      <c r="A22" s="38"/>
      <c r="B22" s="51">
        <v>12</v>
      </c>
      <c r="C22" s="196" t="s">
        <v>818</v>
      </c>
      <c r="D22" s="51" t="s">
        <v>5</v>
      </c>
      <c r="E22" s="599">
        <v>0.7</v>
      </c>
      <c r="F22" s="600"/>
      <c r="G22" s="600"/>
      <c r="H22" s="600"/>
      <c r="I22" s="600"/>
      <c r="J22" s="600"/>
      <c r="K22" s="600"/>
      <c r="L22" s="601"/>
      <c r="M22" s="38"/>
      <c r="N22" s="214"/>
      <c r="P22" s="215"/>
      <c r="Q22" s="215"/>
    </row>
    <row r="23" spans="1:17" ht="24.75" thickBot="1" x14ac:dyDescent="0.3">
      <c r="A23" s="38"/>
      <c r="B23" s="51">
        <v>13</v>
      </c>
      <c r="C23" s="196" t="s">
        <v>819</v>
      </c>
      <c r="D23" s="51" t="s">
        <v>5</v>
      </c>
      <c r="E23" s="599">
        <v>7</v>
      </c>
      <c r="F23" s="600"/>
      <c r="G23" s="600"/>
      <c r="H23" s="600"/>
      <c r="I23" s="600"/>
      <c r="J23" s="600"/>
      <c r="K23" s="600"/>
      <c r="L23" s="601"/>
      <c r="M23" s="38"/>
      <c r="N23" s="214"/>
      <c r="P23" s="215"/>
      <c r="Q23" s="215"/>
    </row>
    <row r="24" spans="1:17" ht="16.149999999999999" customHeight="1" x14ac:dyDescent="0.25">
      <c r="A24" s="38"/>
      <c r="B24" s="294"/>
      <c r="C24" s="292"/>
      <c r="D24" s="294"/>
      <c r="E24" s="294"/>
      <c r="F24" s="294"/>
      <c r="G24" s="294"/>
      <c r="H24" s="294"/>
      <c r="I24" s="294"/>
      <c r="J24" s="294"/>
      <c r="K24" s="294"/>
      <c r="L24" s="294"/>
      <c r="M24" s="38"/>
      <c r="N24" s="214"/>
      <c r="P24" s="215"/>
      <c r="Q24" s="215"/>
    </row>
    <row r="25" spans="1:17" ht="16.149999999999999" customHeight="1" x14ac:dyDescent="0.25">
      <c r="A25" s="38"/>
      <c r="B25" s="606" t="s">
        <v>829</v>
      </c>
      <c r="C25" s="606"/>
      <c r="D25" s="606"/>
      <c r="E25" s="606"/>
      <c r="F25" s="606"/>
      <c r="G25" s="606"/>
      <c r="H25" s="606"/>
      <c r="I25" s="606"/>
      <c r="J25" s="606"/>
      <c r="K25" s="606"/>
      <c r="L25" s="606"/>
      <c r="M25" s="38"/>
      <c r="N25" s="214"/>
      <c r="P25" s="215"/>
      <c r="Q25" s="215"/>
    </row>
    <row r="26" spans="1:17" ht="27.6" customHeight="1" x14ac:dyDescent="0.25">
      <c r="A26" s="38"/>
      <c r="B26" s="607" t="s">
        <v>826</v>
      </c>
      <c r="C26" s="607"/>
      <c r="D26" s="607"/>
      <c r="E26" s="607"/>
      <c r="F26" s="607"/>
      <c r="G26" s="607"/>
      <c r="H26" s="607"/>
      <c r="I26" s="607"/>
      <c r="J26" s="607"/>
      <c r="K26" s="607"/>
      <c r="L26" s="607"/>
      <c r="M26" s="607"/>
    </row>
    <row r="27" spans="1:17" ht="28.9" customHeight="1" x14ac:dyDescent="0.25">
      <c r="A27" s="38"/>
      <c r="B27" s="607" t="s">
        <v>827</v>
      </c>
      <c r="C27" s="607"/>
      <c r="D27" s="607"/>
      <c r="E27" s="607"/>
      <c r="F27" s="607"/>
      <c r="G27" s="607"/>
      <c r="H27" s="607"/>
      <c r="I27" s="607"/>
      <c r="J27" s="607"/>
      <c r="K27" s="607"/>
      <c r="L27" s="607"/>
      <c r="M27" s="607"/>
    </row>
    <row r="28" spans="1:17" ht="16.899999999999999" customHeight="1" x14ac:dyDescent="0.25">
      <c r="A28" s="38"/>
      <c r="B28" s="607" t="s">
        <v>830</v>
      </c>
      <c r="C28" s="607"/>
      <c r="D28" s="607"/>
      <c r="E28" s="607"/>
      <c r="F28" s="607"/>
      <c r="G28" s="607"/>
      <c r="H28" s="607"/>
      <c r="I28" s="607"/>
      <c r="J28" s="607"/>
      <c r="K28" s="607"/>
      <c r="L28" s="607"/>
      <c r="M28" s="607"/>
    </row>
    <row r="29" spans="1:17" ht="16.899999999999999" customHeight="1" x14ac:dyDescent="0.25">
      <c r="A29" s="38"/>
      <c r="B29" s="602" t="s">
        <v>844</v>
      </c>
      <c r="C29" s="602"/>
      <c r="D29" s="602"/>
      <c r="E29" s="602"/>
      <c r="F29" s="602"/>
      <c r="G29" s="602"/>
      <c r="H29" s="602"/>
      <c r="I29" s="602"/>
      <c r="J29" s="602"/>
      <c r="K29" s="602"/>
      <c r="L29" s="602"/>
      <c r="M29" s="602"/>
    </row>
  </sheetData>
  <mergeCells count="19">
    <mergeCell ref="B14:L14"/>
    <mergeCell ref="B9:L9"/>
    <mergeCell ref="B25:L25"/>
    <mergeCell ref="B28:M28"/>
    <mergeCell ref="B26:M26"/>
    <mergeCell ref="B27:M27"/>
    <mergeCell ref="E15:L15"/>
    <mergeCell ref="E18:L18"/>
    <mergeCell ref="C5:C8"/>
    <mergeCell ref="B5:B8"/>
    <mergeCell ref="E5:L5"/>
    <mergeCell ref="E6:L6"/>
    <mergeCell ref="D5:D8"/>
    <mergeCell ref="E19:L19"/>
    <mergeCell ref="E20:L20"/>
    <mergeCell ref="E21:L21"/>
    <mergeCell ref="E22:L22"/>
    <mergeCell ref="B29:M29"/>
    <mergeCell ref="E23:L23"/>
  </mergeCells>
  <hyperlinks>
    <hyperlink ref="J2" location="СОДЕРЖАНИЕ!A1" display="Назад в СОДЕРЖАНИЕ "/>
  </hyperlinks>
  <pageMargins left="0.23622047244094491" right="0.23622047244094491" top="0.74803149606299213" bottom="0.74803149606299213" header="0.31496062992125984" footer="0.31496062992125984"/>
  <pageSetup paperSize="9" scale="79" orientation="landscape" r:id="rId1"/>
  <headerFooter>
    <oddFooter>Страница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F25"/>
  <sheetViews>
    <sheetView showGridLines="0" zoomScaleNormal="100" zoomScaleSheetLayoutView="100" workbookViewId="0">
      <selection activeCell="B2" sqref="B2"/>
    </sheetView>
  </sheetViews>
  <sheetFormatPr defaultColWidth="8.85546875" defaultRowHeight="15" x14ac:dyDescent="0.25"/>
  <cols>
    <col min="1" max="1" width="2.7109375" style="56" customWidth="1"/>
    <col min="2" max="2" width="6.5703125" style="56" customWidth="1"/>
    <col min="3" max="3" width="105.5703125" style="56" customWidth="1"/>
    <col min="4" max="4" width="7.7109375" style="56" customWidth="1"/>
    <col min="5" max="5" width="12.140625" style="56" customWidth="1"/>
    <col min="6" max="6" width="3.42578125" style="56" customWidth="1"/>
    <col min="7" max="7" width="19.5703125" style="56" customWidth="1"/>
    <col min="8" max="16384" width="8.85546875" style="56"/>
  </cols>
  <sheetData>
    <row r="1" spans="1:6" x14ac:dyDescent="0.25">
      <c r="A1" s="38"/>
      <c r="B1" s="38"/>
      <c r="C1" s="38"/>
      <c r="D1" s="38"/>
      <c r="E1" s="38"/>
      <c r="F1" s="38"/>
    </row>
    <row r="2" spans="1:6" x14ac:dyDescent="0.25">
      <c r="A2" s="38"/>
      <c r="B2" s="43" t="s">
        <v>267</v>
      </c>
      <c r="C2" s="38"/>
      <c r="D2" s="38"/>
      <c r="E2" s="38"/>
      <c r="F2" s="38"/>
    </row>
    <row r="3" spans="1:6" x14ac:dyDescent="0.25">
      <c r="A3" s="38"/>
      <c r="B3" s="43"/>
      <c r="C3" s="38"/>
      <c r="D3" s="40" t="s">
        <v>471</v>
      </c>
      <c r="E3" s="38"/>
      <c r="F3" s="38"/>
    </row>
    <row r="4" spans="1:6" x14ac:dyDescent="0.25">
      <c r="A4" s="38"/>
      <c r="B4" s="43"/>
      <c r="C4" s="38"/>
      <c r="D4" s="39"/>
      <c r="E4" s="38"/>
      <c r="F4" s="38"/>
    </row>
    <row r="5" spans="1:6" x14ac:dyDescent="0.25">
      <c r="A5" s="38"/>
      <c r="B5" s="43"/>
      <c r="C5" s="38"/>
      <c r="D5" s="38"/>
      <c r="E5" s="43" t="s">
        <v>831</v>
      </c>
      <c r="F5" s="38"/>
    </row>
    <row r="6" spans="1:6" ht="15.75" thickBot="1" x14ac:dyDescent="0.3">
      <c r="A6" s="38"/>
      <c r="B6" s="38"/>
      <c r="C6" s="38"/>
      <c r="D6" s="38"/>
      <c r="E6" s="38"/>
      <c r="F6" s="38"/>
    </row>
    <row r="7" spans="1:6" s="118" customFormat="1" ht="22.5" x14ac:dyDescent="0.25">
      <c r="A7" s="120"/>
      <c r="B7" s="436" t="s">
        <v>0</v>
      </c>
      <c r="C7" s="436" t="s">
        <v>1</v>
      </c>
      <c r="D7" s="436" t="s">
        <v>175</v>
      </c>
      <c r="E7" s="59" t="s">
        <v>176</v>
      </c>
      <c r="F7" s="120"/>
    </row>
    <row r="8" spans="1:6" s="118" customFormat="1" ht="30" customHeight="1" thickBot="1" x14ac:dyDescent="0.3">
      <c r="A8" s="120"/>
      <c r="B8" s="434"/>
      <c r="C8" s="434"/>
      <c r="D8" s="434"/>
      <c r="E8" s="44" t="s">
        <v>198</v>
      </c>
      <c r="F8" s="120"/>
    </row>
    <row r="9" spans="1:6" ht="30" customHeight="1" thickBot="1" x14ac:dyDescent="0.3">
      <c r="A9" s="38"/>
      <c r="B9" s="47">
        <v>1</v>
      </c>
      <c r="C9" s="48" t="s">
        <v>177</v>
      </c>
      <c r="D9" s="44" t="s">
        <v>5</v>
      </c>
      <c r="E9" s="144">
        <v>9900</v>
      </c>
      <c r="F9" s="38"/>
    </row>
    <row r="10" spans="1:6" ht="30" customHeight="1" thickBot="1" x14ac:dyDescent="0.3">
      <c r="A10" s="38"/>
      <c r="B10" s="47">
        <v>2</v>
      </c>
      <c r="C10" s="48" t="s">
        <v>178</v>
      </c>
      <c r="D10" s="44" t="s">
        <v>5</v>
      </c>
      <c r="E10" s="144">
        <v>13200</v>
      </c>
      <c r="F10" s="38"/>
    </row>
    <row r="11" spans="1:6" ht="30" customHeight="1" thickBot="1" x14ac:dyDescent="0.3">
      <c r="A11" s="38"/>
      <c r="B11" s="47">
        <v>3</v>
      </c>
      <c r="C11" s="48" t="s">
        <v>179</v>
      </c>
      <c r="D11" s="44" t="s">
        <v>5</v>
      </c>
      <c r="E11" s="144">
        <v>10010</v>
      </c>
      <c r="F11" s="38"/>
    </row>
    <row r="12" spans="1:6" ht="30" customHeight="1" thickBot="1" x14ac:dyDescent="0.3">
      <c r="A12" s="38"/>
      <c r="B12" s="47">
        <v>4</v>
      </c>
      <c r="C12" s="48" t="s">
        <v>180</v>
      </c>
      <c r="D12" s="44" t="s">
        <v>5</v>
      </c>
      <c r="E12" s="144">
        <v>13530</v>
      </c>
      <c r="F12" s="38"/>
    </row>
    <row r="13" spans="1:6" ht="30" customHeight="1" thickBot="1" x14ac:dyDescent="0.3">
      <c r="A13" s="38"/>
      <c r="B13" s="129">
        <v>5</v>
      </c>
      <c r="C13" s="48" t="s">
        <v>181</v>
      </c>
      <c r="D13" s="130" t="s">
        <v>5</v>
      </c>
      <c r="E13" s="144">
        <v>4864</v>
      </c>
      <c r="F13" s="38"/>
    </row>
    <row r="14" spans="1:6" ht="30" customHeight="1" thickBot="1" x14ac:dyDescent="0.3">
      <c r="A14" s="38"/>
      <c r="B14" s="129">
        <v>6</v>
      </c>
      <c r="C14" s="48" t="s">
        <v>182</v>
      </c>
      <c r="D14" s="130" t="s">
        <v>5</v>
      </c>
      <c r="E14" s="144">
        <v>4475</v>
      </c>
      <c r="F14" s="38"/>
    </row>
    <row r="15" spans="1:6" ht="30" customHeight="1" thickBot="1" x14ac:dyDescent="0.3">
      <c r="A15" s="38"/>
      <c r="B15" s="47">
        <v>7</v>
      </c>
      <c r="C15" s="48" t="s">
        <v>696</v>
      </c>
      <c r="D15" s="44" t="s">
        <v>5</v>
      </c>
      <c r="E15" s="144">
        <v>4920</v>
      </c>
      <c r="F15" s="38"/>
    </row>
    <row r="16" spans="1:6" ht="30" customHeight="1" thickBot="1" x14ac:dyDescent="0.3">
      <c r="A16" s="38"/>
      <c r="B16" s="47">
        <v>8</v>
      </c>
      <c r="C16" s="48" t="s">
        <v>697</v>
      </c>
      <c r="D16" s="44" t="s">
        <v>5</v>
      </c>
      <c r="E16" s="144">
        <v>4487</v>
      </c>
      <c r="F16" s="38"/>
    </row>
    <row r="17" spans="1:6" ht="30" customHeight="1" thickBot="1" x14ac:dyDescent="0.3">
      <c r="A17" s="38"/>
      <c r="B17" s="47">
        <v>9</v>
      </c>
      <c r="C17" s="48" t="s">
        <v>698</v>
      </c>
      <c r="D17" s="44" t="s">
        <v>5</v>
      </c>
      <c r="E17" s="144">
        <v>3559</v>
      </c>
      <c r="F17" s="38"/>
    </row>
    <row r="18" spans="1:6" ht="30" customHeight="1" thickBot="1" x14ac:dyDescent="0.3">
      <c r="A18" s="38"/>
      <c r="B18" s="47">
        <v>10</v>
      </c>
      <c r="C18" s="48" t="s">
        <v>347</v>
      </c>
      <c r="D18" s="44" t="s">
        <v>5</v>
      </c>
      <c r="E18" s="144">
        <v>8284</v>
      </c>
      <c r="F18" s="38"/>
    </row>
    <row r="19" spans="1:6" ht="30" customHeight="1" thickBot="1" x14ac:dyDescent="0.3">
      <c r="A19" s="38"/>
      <c r="B19" s="47">
        <v>11</v>
      </c>
      <c r="C19" s="48" t="s">
        <v>348</v>
      </c>
      <c r="D19" s="44" t="s">
        <v>5</v>
      </c>
      <c r="E19" s="144">
        <v>7797</v>
      </c>
      <c r="F19" s="38"/>
    </row>
    <row r="20" spans="1:6" ht="30" customHeight="1" thickBot="1" x14ac:dyDescent="0.3">
      <c r="A20" s="38"/>
      <c r="B20" s="47">
        <v>12</v>
      </c>
      <c r="C20" s="48" t="s">
        <v>349</v>
      </c>
      <c r="D20" s="44" t="s">
        <v>5</v>
      </c>
      <c r="E20" s="144">
        <v>6984</v>
      </c>
      <c r="F20" s="38"/>
    </row>
    <row r="21" spans="1:6" ht="30" customHeight="1" thickBot="1" x14ac:dyDescent="0.3">
      <c r="A21" s="38"/>
      <c r="B21" s="146">
        <v>13</v>
      </c>
      <c r="C21" s="48" t="s">
        <v>625</v>
      </c>
      <c r="D21" s="147" t="s">
        <v>5</v>
      </c>
      <c r="E21" s="144">
        <v>10991</v>
      </c>
      <c r="F21" s="38"/>
    </row>
    <row r="22" spans="1:6" ht="30" customHeight="1" thickBot="1" x14ac:dyDescent="0.3">
      <c r="A22" s="38"/>
      <c r="B22" s="146">
        <v>14</v>
      </c>
      <c r="C22" s="48" t="s">
        <v>623</v>
      </c>
      <c r="D22" s="147" t="s">
        <v>5</v>
      </c>
      <c r="E22" s="144">
        <v>10152</v>
      </c>
      <c r="F22" s="38"/>
    </row>
    <row r="23" spans="1:6" ht="30" customHeight="1" thickBot="1" x14ac:dyDescent="0.3">
      <c r="A23" s="38"/>
      <c r="B23" s="146">
        <v>15</v>
      </c>
      <c r="C23" s="48" t="s">
        <v>624</v>
      </c>
      <c r="D23" s="147" t="s">
        <v>5</v>
      </c>
      <c r="E23" s="144">
        <v>8185</v>
      </c>
      <c r="F23" s="38"/>
    </row>
    <row r="24" spans="1:6" x14ac:dyDescent="0.25">
      <c r="A24" s="38"/>
      <c r="B24" s="38"/>
      <c r="C24" s="38"/>
      <c r="D24" s="38"/>
      <c r="E24" s="38"/>
      <c r="F24" s="38"/>
    </row>
    <row r="25" spans="1:6" ht="28.15" customHeight="1" x14ac:dyDescent="0.25">
      <c r="A25" s="38"/>
      <c r="B25" s="397" t="s">
        <v>350</v>
      </c>
      <c r="C25" s="397"/>
      <c r="D25" s="397"/>
      <c r="E25" s="397"/>
      <c r="F25" s="38"/>
    </row>
  </sheetData>
  <mergeCells count="4">
    <mergeCell ref="B25:E25"/>
    <mergeCell ref="B7:B8"/>
    <mergeCell ref="C7:C8"/>
    <mergeCell ref="D7:D8"/>
  </mergeCells>
  <hyperlinks>
    <hyperlink ref="D3" location="СОДЕРЖАНИЕ!A1" display="Назад в СОДЕРЖАНИЕ "/>
  </hyperlinks>
  <pageMargins left="0.23622047244094491" right="0.23622047244094491" top="0.35433070866141736" bottom="0.74803149606299213" header="0.11811023622047245" footer="0.11811023622047245"/>
  <pageSetup paperSize="9" scale="95" orientation="landscape" r:id="rId1"/>
  <headerFooter>
    <oddFooter>Страница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FFFF00"/>
  </sheetPr>
  <dimension ref="A1:F95"/>
  <sheetViews>
    <sheetView showGridLines="0" zoomScale="115" zoomScaleNormal="115" zoomScaleSheetLayoutView="100" workbookViewId="0">
      <selection activeCell="E3" sqref="E3"/>
    </sheetView>
  </sheetViews>
  <sheetFormatPr defaultColWidth="8.85546875" defaultRowHeight="15" x14ac:dyDescent="0.25"/>
  <cols>
    <col min="1" max="1" width="2.7109375" style="56" customWidth="1"/>
    <col min="2" max="2" width="6.5703125" style="56" customWidth="1"/>
    <col min="3" max="3" width="61.140625" style="56" customWidth="1"/>
    <col min="4" max="5" width="46" style="187" customWidth="1"/>
    <col min="6" max="6" width="3.5703125" style="56" customWidth="1"/>
    <col min="7" max="16384" width="8.85546875" style="56"/>
  </cols>
  <sheetData>
    <row r="1" spans="1:6" x14ac:dyDescent="0.25">
      <c r="A1" s="38"/>
      <c r="B1" s="38"/>
      <c r="C1" s="38"/>
      <c r="D1" s="206"/>
      <c r="E1" s="206"/>
      <c r="F1" s="38"/>
    </row>
    <row r="2" spans="1:6" x14ac:dyDescent="0.25">
      <c r="A2" s="38"/>
      <c r="B2" s="43" t="s">
        <v>939</v>
      </c>
      <c r="C2" s="38"/>
      <c r="D2" s="206"/>
      <c r="E2" s="206"/>
      <c r="F2" s="38"/>
    </row>
    <row r="3" spans="1:6" x14ac:dyDescent="0.25">
      <c r="A3" s="38"/>
      <c r="B3" s="43"/>
      <c r="C3" s="122"/>
      <c r="D3" s="40"/>
      <c r="E3" s="40" t="s">
        <v>471</v>
      </c>
      <c r="F3" s="38"/>
    </row>
    <row r="4" spans="1:6" x14ac:dyDescent="0.25">
      <c r="A4" s="38"/>
      <c r="B4" s="43"/>
      <c r="C4" s="123"/>
      <c r="D4" s="39"/>
      <c r="E4" s="39"/>
      <c r="F4" s="38"/>
    </row>
    <row r="5" spans="1:6" x14ac:dyDescent="0.25">
      <c r="A5" s="38"/>
      <c r="B5" s="43"/>
      <c r="C5" s="54"/>
      <c r="D5" s="346"/>
      <c r="E5" s="54" t="s">
        <v>832</v>
      </c>
      <c r="F5" s="38"/>
    </row>
    <row r="6" spans="1:6" ht="15.75" thickBot="1" x14ac:dyDescent="0.3">
      <c r="A6" s="38"/>
      <c r="B6" s="38"/>
      <c r="C6" s="38"/>
      <c r="D6" s="206"/>
      <c r="E6" s="206"/>
      <c r="F6" s="38"/>
    </row>
    <row r="7" spans="1:6" s="186" customFormat="1" ht="30" customHeight="1" thickBot="1" x14ac:dyDescent="0.3">
      <c r="A7" s="194"/>
      <c r="B7" s="360" t="s">
        <v>0</v>
      </c>
      <c r="C7" s="348" t="s">
        <v>1</v>
      </c>
      <c r="D7" s="348" t="s">
        <v>854</v>
      </c>
      <c r="E7" s="348" t="s">
        <v>945</v>
      </c>
      <c r="F7" s="194"/>
    </row>
    <row r="8" spans="1:6" s="186" customFormat="1" ht="15" customHeight="1" thickBot="1" x14ac:dyDescent="0.3">
      <c r="A8" s="194"/>
      <c r="B8" s="350"/>
      <c r="C8" s="351" t="s">
        <v>894</v>
      </c>
      <c r="D8" s="352"/>
      <c r="E8" s="358" t="s">
        <v>855</v>
      </c>
      <c r="F8" s="194"/>
    </row>
    <row r="9" spans="1:6" ht="15.75" thickBot="1" x14ac:dyDescent="0.3">
      <c r="A9" s="38"/>
      <c r="B9" s="320">
        <v>1</v>
      </c>
      <c r="C9" s="48" t="s">
        <v>332</v>
      </c>
      <c r="D9" s="321" t="s">
        <v>940</v>
      </c>
      <c r="E9" s="359" t="s">
        <v>855</v>
      </c>
      <c r="F9" s="38"/>
    </row>
    <row r="10" spans="1:6" ht="15.75" thickBot="1" x14ac:dyDescent="0.3">
      <c r="A10" s="38"/>
      <c r="B10" s="320">
        <v>2</v>
      </c>
      <c r="C10" s="48" t="s">
        <v>332</v>
      </c>
      <c r="D10" s="321" t="s">
        <v>856</v>
      </c>
      <c r="E10" s="359" t="s">
        <v>855</v>
      </c>
      <c r="F10" s="38"/>
    </row>
    <row r="11" spans="1:6" ht="23.25" thickBot="1" x14ac:dyDescent="0.3">
      <c r="A11" s="38"/>
      <c r="B11" s="51">
        <v>3</v>
      </c>
      <c r="C11" s="52" t="s">
        <v>857</v>
      </c>
      <c r="D11" s="324" t="s">
        <v>880</v>
      </c>
      <c r="E11" s="359" t="s">
        <v>855</v>
      </c>
      <c r="F11" s="38"/>
    </row>
    <row r="12" spans="1:6" ht="15.75" thickBot="1" x14ac:dyDescent="0.3">
      <c r="A12" s="38"/>
      <c r="B12" s="320">
        <v>4</v>
      </c>
      <c r="C12" s="48" t="s">
        <v>858</v>
      </c>
      <c r="D12" s="321" t="s">
        <v>901</v>
      </c>
      <c r="E12" s="359" t="s">
        <v>855</v>
      </c>
      <c r="F12" s="38"/>
    </row>
    <row r="13" spans="1:6" ht="15.75" thickBot="1" x14ac:dyDescent="0.3">
      <c r="A13" s="38"/>
      <c r="B13" s="320">
        <v>5</v>
      </c>
      <c r="C13" s="48" t="s">
        <v>859</v>
      </c>
      <c r="D13" s="321" t="s">
        <v>901</v>
      </c>
      <c r="E13" s="359" t="s">
        <v>855</v>
      </c>
      <c r="F13" s="38"/>
    </row>
    <row r="14" spans="1:6" ht="15.75" thickBot="1" x14ac:dyDescent="0.3">
      <c r="A14" s="38"/>
      <c r="B14" s="51">
        <v>6</v>
      </c>
      <c r="C14" s="48" t="s">
        <v>860</v>
      </c>
      <c r="D14" s="321" t="s">
        <v>901</v>
      </c>
      <c r="E14" s="359" t="s">
        <v>855</v>
      </c>
      <c r="F14" s="38"/>
    </row>
    <row r="15" spans="1:6" ht="15.75" thickBot="1" x14ac:dyDescent="0.3">
      <c r="A15" s="38"/>
      <c r="B15" s="320">
        <v>7</v>
      </c>
      <c r="C15" s="48" t="s">
        <v>849</v>
      </c>
      <c r="D15" s="321" t="s">
        <v>881</v>
      </c>
      <c r="E15" s="359" t="s">
        <v>855</v>
      </c>
      <c r="F15" s="38"/>
    </row>
    <row r="16" spans="1:6" ht="15.75" thickBot="1" x14ac:dyDescent="0.3">
      <c r="A16" s="38"/>
      <c r="B16" s="320">
        <v>8</v>
      </c>
      <c r="C16" s="48" t="s">
        <v>861</v>
      </c>
      <c r="D16" s="321" t="s">
        <v>882</v>
      </c>
      <c r="E16" s="359" t="s">
        <v>855</v>
      </c>
      <c r="F16" s="38"/>
    </row>
    <row r="17" spans="1:6" ht="15.75" thickBot="1" x14ac:dyDescent="0.3">
      <c r="A17" s="38"/>
      <c r="B17" s="51">
        <v>9</v>
      </c>
      <c r="C17" s="48" t="s">
        <v>862</v>
      </c>
      <c r="D17" s="321" t="s">
        <v>882</v>
      </c>
      <c r="E17" s="359" t="s">
        <v>855</v>
      </c>
      <c r="F17" s="38"/>
    </row>
    <row r="18" spans="1:6" ht="15.75" thickBot="1" x14ac:dyDescent="0.3">
      <c r="A18" s="38"/>
      <c r="B18" s="320">
        <v>10</v>
      </c>
      <c r="C18" s="48" t="s">
        <v>863</v>
      </c>
      <c r="D18" s="321" t="s">
        <v>882</v>
      </c>
      <c r="E18" s="359" t="s">
        <v>855</v>
      </c>
      <c r="F18" s="38"/>
    </row>
    <row r="19" spans="1:6" ht="15.75" thickBot="1" x14ac:dyDescent="0.3">
      <c r="A19" s="38"/>
      <c r="B19" s="320">
        <v>11</v>
      </c>
      <c r="C19" s="48" t="s">
        <v>864</v>
      </c>
      <c r="D19" s="321" t="s">
        <v>882</v>
      </c>
      <c r="E19" s="359" t="s">
        <v>855</v>
      </c>
      <c r="F19" s="38"/>
    </row>
    <row r="20" spans="1:6" ht="15.75" thickBot="1" x14ac:dyDescent="0.3">
      <c r="A20" s="38"/>
      <c r="B20" s="51">
        <v>12</v>
      </c>
      <c r="C20" s="48" t="s">
        <v>865</v>
      </c>
      <c r="D20" s="321"/>
      <c r="E20" s="359" t="s">
        <v>855</v>
      </c>
      <c r="F20" s="38"/>
    </row>
    <row r="21" spans="1:6" ht="15.75" thickBot="1" x14ac:dyDescent="0.3">
      <c r="A21" s="38"/>
      <c r="B21" s="320">
        <v>13</v>
      </c>
      <c r="C21" s="48" t="s">
        <v>850</v>
      </c>
      <c r="D21" s="321"/>
      <c r="E21" s="359" t="s">
        <v>855</v>
      </c>
      <c r="F21" s="38"/>
    </row>
    <row r="22" spans="1:6" ht="15.75" thickBot="1" x14ac:dyDescent="0.3">
      <c r="A22" s="38"/>
      <c r="B22" s="320">
        <v>14</v>
      </c>
      <c r="C22" s="48" t="s">
        <v>866</v>
      </c>
      <c r="D22" s="321" t="s">
        <v>901</v>
      </c>
      <c r="E22" s="359" t="s">
        <v>855</v>
      </c>
      <c r="F22" s="38"/>
    </row>
    <row r="23" spans="1:6" ht="15.75" thickBot="1" x14ac:dyDescent="0.3">
      <c r="A23" s="38"/>
      <c r="B23" s="51">
        <v>15</v>
      </c>
      <c r="C23" s="50" t="s">
        <v>28</v>
      </c>
      <c r="D23" s="51" t="s">
        <v>879</v>
      </c>
      <c r="E23" s="359" t="s">
        <v>855</v>
      </c>
      <c r="F23" s="38"/>
    </row>
    <row r="24" spans="1:6" ht="15.75" thickBot="1" x14ac:dyDescent="0.3">
      <c r="A24" s="38"/>
      <c r="B24" s="320">
        <v>16</v>
      </c>
      <c r="C24" s="50" t="s">
        <v>867</v>
      </c>
      <c r="D24" s="51"/>
      <c r="E24" s="359" t="s">
        <v>855</v>
      </c>
      <c r="F24" s="38"/>
    </row>
    <row r="25" spans="1:6" ht="15.75" thickBot="1" x14ac:dyDescent="0.3">
      <c r="A25" s="38"/>
      <c r="B25" s="320">
        <v>17</v>
      </c>
      <c r="C25" s="50" t="s">
        <v>868</v>
      </c>
      <c r="D25" s="51" t="s">
        <v>877</v>
      </c>
      <c r="E25" s="359" t="s">
        <v>855</v>
      </c>
      <c r="F25" s="38"/>
    </row>
    <row r="26" spans="1:6" ht="15.75" thickBot="1" x14ac:dyDescent="0.3">
      <c r="A26" s="38"/>
      <c r="B26" s="51">
        <v>18</v>
      </c>
      <c r="C26" s="50" t="s">
        <v>851</v>
      </c>
      <c r="D26" s="51" t="s">
        <v>878</v>
      </c>
      <c r="E26" s="359" t="s">
        <v>855</v>
      </c>
      <c r="F26" s="38"/>
    </row>
    <row r="27" spans="1:6" ht="15.75" thickBot="1" x14ac:dyDescent="0.3">
      <c r="A27" s="38"/>
      <c r="B27" s="320">
        <v>19</v>
      </c>
      <c r="C27" s="50" t="s">
        <v>852</v>
      </c>
      <c r="D27" s="51" t="s">
        <v>877</v>
      </c>
      <c r="E27" s="359" t="s">
        <v>855</v>
      </c>
      <c r="F27" s="38"/>
    </row>
    <row r="28" spans="1:6" ht="23.25" thickBot="1" x14ac:dyDescent="0.3">
      <c r="A28" s="38"/>
      <c r="B28" s="320">
        <v>20</v>
      </c>
      <c r="C28" s="50" t="s">
        <v>853</v>
      </c>
      <c r="D28" s="51"/>
      <c r="E28" s="359" t="s">
        <v>855</v>
      </c>
      <c r="F28" s="38"/>
    </row>
    <row r="29" spans="1:6" ht="15.75" thickBot="1" x14ac:dyDescent="0.3">
      <c r="A29" s="38"/>
      <c r="B29" s="51">
        <v>21</v>
      </c>
      <c r="C29" s="50" t="s">
        <v>869</v>
      </c>
      <c r="D29" s="51" t="s">
        <v>901</v>
      </c>
      <c r="E29" s="359" t="s">
        <v>855</v>
      </c>
      <c r="F29" s="38"/>
    </row>
    <row r="30" spans="1:6" ht="15.75" thickBot="1" x14ac:dyDescent="0.3">
      <c r="A30" s="38"/>
      <c r="B30" s="320">
        <v>22</v>
      </c>
      <c r="C30" s="52" t="s">
        <v>870</v>
      </c>
      <c r="D30" s="324" t="s">
        <v>901</v>
      </c>
      <c r="E30" s="359" t="s">
        <v>855</v>
      </c>
      <c r="F30" s="38"/>
    </row>
    <row r="31" spans="1:6" s="186" customFormat="1" ht="15.75" thickBot="1" x14ac:dyDescent="0.3">
      <c r="A31" s="194"/>
      <c r="B31" s="350"/>
      <c r="C31" s="353" t="s">
        <v>895</v>
      </c>
      <c r="D31" s="354"/>
      <c r="E31" s="358" t="s">
        <v>871</v>
      </c>
      <c r="F31" s="194"/>
    </row>
    <row r="32" spans="1:6" ht="23.25" thickBot="1" x14ac:dyDescent="0.3">
      <c r="A32" s="38"/>
      <c r="B32" s="47">
        <v>1</v>
      </c>
      <c r="C32" s="52" t="s">
        <v>873</v>
      </c>
      <c r="D32" s="324" t="s">
        <v>901</v>
      </c>
      <c r="E32" s="359" t="s">
        <v>871</v>
      </c>
      <c r="F32" s="38"/>
    </row>
    <row r="33" spans="1:6" ht="23.25" thickBot="1" x14ac:dyDescent="0.3">
      <c r="A33" s="38"/>
      <c r="B33" s="320">
        <v>2</v>
      </c>
      <c r="C33" s="52" t="s">
        <v>872</v>
      </c>
      <c r="D33" s="324" t="s">
        <v>876</v>
      </c>
      <c r="E33" s="359" t="s">
        <v>871</v>
      </c>
      <c r="F33" s="38"/>
    </row>
    <row r="34" spans="1:6" ht="23.25" thickBot="1" x14ac:dyDescent="0.3">
      <c r="A34" s="38"/>
      <c r="B34" s="320">
        <v>3</v>
      </c>
      <c r="C34" s="52" t="s">
        <v>872</v>
      </c>
      <c r="D34" s="324" t="s">
        <v>875</v>
      </c>
      <c r="E34" s="359" t="s">
        <v>871</v>
      </c>
      <c r="F34" s="38"/>
    </row>
    <row r="35" spans="1:6" ht="23.25" thickBot="1" x14ac:dyDescent="0.3">
      <c r="A35" s="38"/>
      <c r="B35" s="320">
        <v>4</v>
      </c>
      <c r="C35" s="52" t="s">
        <v>872</v>
      </c>
      <c r="D35" s="324" t="s">
        <v>874</v>
      </c>
      <c r="E35" s="359" t="s">
        <v>871</v>
      </c>
      <c r="F35" s="38"/>
    </row>
    <row r="36" spans="1:6" ht="23.25" thickBot="1" x14ac:dyDescent="0.3">
      <c r="A36" s="38"/>
      <c r="B36" s="320">
        <v>5</v>
      </c>
      <c r="C36" s="52" t="s">
        <v>883</v>
      </c>
      <c r="D36" s="324" t="s">
        <v>891</v>
      </c>
      <c r="E36" s="359" t="s">
        <v>871</v>
      </c>
      <c r="F36" s="38"/>
    </row>
    <row r="37" spans="1:6" ht="23.25" thickBot="1" x14ac:dyDescent="0.3">
      <c r="A37" s="38"/>
      <c r="B37" s="320">
        <v>6</v>
      </c>
      <c r="C37" s="52" t="s">
        <v>883</v>
      </c>
      <c r="D37" s="324" t="s">
        <v>892</v>
      </c>
      <c r="E37" s="359" t="s">
        <v>871</v>
      </c>
      <c r="F37" s="38"/>
    </row>
    <row r="38" spans="1:6" ht="23.25" thickBot="1" x14ac:dyDescent="0.3">
      <c r="A38" s="38"/>
      <c r="B38" s="320">
        <v>7</v>
      </c>
      <c r="C38" s="52" t="s">
        <v>883</v>
      </c>
      <c r="D38" s="324" t="s">
        <v>884</v>
      </c>
      <c r="E38" s="359" t="s">
        <v>871</v>
      </c>
      <c r="F38" s="38"/>
    </row>
    <row r="39" spans="1:6" s="186" customFormat="1" ht="15.75" thickBot="1" x14ac:dyDescent="0.3">
      <c r="A39" s="194"/>
      <c r="B39" s="350"/>
      <c r="C39" s="353" t="s">
        <v>896</v>
      </c>
      <c r="D39" s="354"/>
      <c r="E39" s="358" t="s">
        <v>885</v>
      </c>
      <c r="F39" s="194"/>
    </row>
    <row r="40" spans="1:6" ht="15.75" thickBot="1" x14ac:dyDescent="0.3">
      <c r="A40" s="38"/>
      <c r="B40" s="320">
        <v>1</v>
      </c>
      <c r="C40" s="52" t="s">
        <v>893</v>
      </c>
      <c r="D40" s="324" t="s">
        <v>901</v>
      </c>
      <c r="E40" s="359" t="s">
        <v>885</v>
      </c>
      <c r="F40" s="38"/>
    </row>
    <row r="41" spans="1:6" ht="15.75" thickBot="1" x14ac:dyDescent="0.3">
      <c r="A41" s="38"/>
      <c r="B41" s="320">
        <v>2</v>
      </c>
      <c r="C41" s="52" t="s">
        <v>897</v>
      </c>
      <c r="D41" s="324" t="s">
        <v>901</v>
      </c>
      <c r="E41" s="359" t="s">
        <v>885</v>
      </c>
      <c r="F41" s="38"/>
    </row>
    <row r="42" spans="1:6" ht="15.75" thickBot="1" x14ac:dyDescent="0.3">
      <c r="A42" s="38"/>
      <c r="B42" s="320">
        <v>3</v>
      </c>
      <c r="C42" s="52" t="s">
        <v>898</v>
      </c>
      <c r="D42" s="324" t="s">
        <v>901</v>
      </c>
      <c r="E42" s="359" t="s">
        <v>885</v>
      </c>
      <c r="F42" s="38"/>
    </row>
    <row r="43" spans="1:6" ht="15.75" thickBot="1" x14ac:dyDescent="0.3">
      <c r="A43" s="38"/>
      <c r="B43" s="320">
        <v>4</v>
      </c>
      <c r="C43" s="52" t="s">
        <v>899</v>
      </c>
      <c r="D43" s="324" t="s">
        <v>901</v>
      </c>
      <c r="E43" s="359" t="s">
        <v>885</v>
      </c>
      <c r="F43" s="38"/>
    </row>
    <row r="44" spans="1:6" ht="15.75" thickBot="1" x14ac:dyDescent="0.3">
      <c r="A44" s="38"/>
      <c r="B44" s="320">
        <v>5</v>
      </c>
      <c r="C44" s="52" t="s">
        <v>900</v>
      </c>
      <c r="D44" s="324" t="s">
        <v>901</v>
      </c>
      <c r="E44" s="359" t="s">
        <v>885</v>
      </c>
      <c r="F44" s="38"/>
    </row>
    <row r="45" spans="1:6" s="186" customFormat="1" ht="15.75" thickBot="1" x14ac:dyDescent="0.3">
      <c r="A45" s="194"/>
      <c r="B45" s="350"/>
      <c r="C45" s="353" t="s">
        <v>902</v>
      </c>
      <c r="D45" s="354"/>
      <c r="E45" s="358" t="s">
        <v>886</v>
      </c>
      <c r="F45" s="194"/>
    </row>
    <row r="46" spans="1:6" ht="15.75" thickBot="1" x14ac:dyDescent="0.3">
      <c r="A46" s="38"/>
      <c r="B46" s="320"/>
      <c r="C46" s="347" t="s">
        <v>550</v>
      </c>
      <c r="D46" s="324"/>
      <c r="E46" s="359" t="s">
        <v>886</v>
      </c>
      <c r="F46" s="38"/>
    </row>
    <row r="47" spans="1:6" ht="15.75" thickBot="1" x14ac:dyDescent="0.3">
      <c r="A47" s="38"/>
      <c r="B47" s="320">
        <v>1</v>
      </c>
      <c r="C47" s="52" t="s">
        <v>906</v>
      </c>
      <c r="D47" s="324" t="s">
        <v>901</v>
      </c>
      <c r="E47" s="359" t="s">
        <v>886</v>
      </c>
      <c r="F47" s="38"/>
    </row>
    <row r="48" spans="1:6" ht="15.75" thickBot="1" x14ac:dyDescent="0.3">
      <c r="A48" s="38"/>
      <c r="B48" s="320">
        <v>2</v>
      </c>
      <c r="C48" s="52" t="s">
        <v>905</v>
      </c>
      <c r="D48" s="324" t="s">
        <v>909</v>
      </c>
      <c r="E48" s="359" t="s">
        <v>886</v>
      </c>
      <c r="F48" s="38"/>
    </row>
    <row r="49" spans="1:6" ht="15.75" thickBot="1" x14ac:dyDescent="0.3">
      <c r="A49" s="38"/>
      <c r="B49" s="320">
        <v>3</v>
      </c>
      <c r="C49" s="52" t="s">
        <v>905</v>
      </c>
      <c r="D49" s="324" t="s">
        <v>910</v>
      </c>
      <c r="E49" s="359" t="s">
        <v>886</v>
      </c>
      <c r="F49" s="38"/>
    </row>
    <row r="50" spans="1:6" ht="15.75" thickBot="1" x14ac:dyDescent="0.3">
      <c r="A50" s="38"/>
      <c r="B50" s="320">
        <v>4</v>
      </c>
      <c r="C50" s="52" t="s">
        <v>905</v>
      </c>
      <c r="D50" s="324" t="s">
        <v>874</v>
      </c>
      <c r="E50" s="359" t="s">
        <v>886</v>
      </c>
      <c r="F50" s="38"/>
    </row>
    <row r="51" spans="1:6" ht="15.75" thickBot="1" x14ac:dyDescent="0.3">
      <c r="A51" s="38"/>
      <c r="B51" s="320">
        <v>5</v>
      </c>
      <c r="C51" s="52" t="s">
        <v>905</v>
      </c>
      <c r="D51" s="324" t="s">
        <v>891</v>
      </c>
      <c r="E51" s="359" t="s">
        <v>886</v>
      </c>
      <c r="F51" s="38"/>
    </row>
    <row r="52" spans="1:6" ht="15.75" thickBot="1" x14ac:dyDescent="0.3">
      <c r="A52" s="38"/>
      <c r="B52" s="320">
        <v>6</v>
      </c>
      <c r="C52" s="52" t="s">
        <v>905</v>
      </c>
      <c r="D52" s="324" t="s">
        <v>892</v>
      </c>
      <c r="E52" s="359" t="s">
        <v>886</v>
      </c>
      <c r="F52" s="38"/>
    </row>
    <row r="53" spans="1:6" ht="15.75" thickBot="1" x14ac:dyDescent="0.3">
      <c r="A53" s="38"/>
      <c r="B53" s="320">
        <v>7</v>
      </c>
      <c r="C53" s="52" t="s">
        <v>905</v>
      </c>
      <c r="D53" s="324" t="s">
        <v>884</v>
      </c>
      <c r="E53" s="359" t="s">
        <v>886</v>
      </c>
      <c r="F53" s="38"/>
    </row>
    <row r="54" spans="1:6" ht="15.75" thickBot="1" x14ac:dyDescent="0.3">
      <c r="A54" s="38"/>
      <c r="B54" s="320">
        <v>8</v>
      </c>
      <c r="C54" s="52" t="s">
        <v>903</v>
      </c>
      <c r="D54" s="324" t="s">
        <v>901</v>
      </c>
      <c r="E54" s="359" t="s">
        <v>886</v>
      </c>
      <c r="F54" s="38"/>
    </row>
    <row r="55" spans="1:6" ht="15.75" thickBot="1" x14ac:dyDescent="0.3">
      <c r="A55" s="38"/>
      <c r="B55" s="320">
        <v>9</v>
      </c>
      <c r="C55" s="52" t="s">
        <v>907</v>
      </c>
      <c r="D55" s="324" t="s">
        <v>909</v>
      </c>
      <c r="E55" s="359" t="s">
        <v>886</v>
      </c>
      <c r="F55" s="38"/>
    </row>
    <row r="56" spans="1:6" ht="15.75" thickBot="1" x14ac:dyDescent="0.3">
      <c r="A56" s="38"/>
      <c r="B56" s="320">
        <v>10</v>
      </c>
      <c r="C56" s="52" t="s">
        <v>907</v>
      </c>
      <c r="D56" s="324" t="s">
        <v>875</v>
      </c>
      <c r="E56" s="359" t="s">
        <v>886</v>
      </c>
      <c r="F56" s="38"/>
    </row>
    <row r="57" spans="1:6" ht="15.75" thickBot="1" x14ac:dyDescent="0.3">
      <c r="A57" s="38"/>
      <c r="B57" s="320">
        <v>11</v>
      </c>
      <c r="C57" s="52" t="s">
        <v>907</v>
      </c>
      <c r="D57" s="324" t="s">
        <v>874</v>
      </c>
      <c r="E57" s="359" t="s">
        <v>886</v>
      </c>
      <c r="F57" s="38"/>
    </row>
    <row r="58" spans="1:6" ht="15.75" thickBot="1" x14ac:dyDescent="0.3">
      <c r="A58" s="38"/>
      <c r="B58" s="320">
        <v>12</v>
      </c>
      <c r="C58" s="52" t="s">
        <v>907</v>
      </c>
      <c r="D58" s="324" t="s">
        <v>891</v>
      </c>
      <c r="E58" s="359" t="s">
        <v>886</v>
      </c>
      <c r="F58" s="38"/>
    </row>
    <row r="59" spans="1:6" ht="15.75" thickBot="1" x14ac:dyDescent="0.3">
      <c r="A59" s="38"/>
      <c r="B59" s="320">
        <v>13</v>
      </c>
      <c r="C59" s="52" t="s">
        <v>907</v>
      </c>
      <c r="D59" s="324" t="s">
        <v>892</v>
      </c>
      <c r="E59" s="359" t="s">
        <v>886</v>
      </c>
      <c r="F59" s="38"/>
    </row>
    <row r="60" spans="1:6" ht="15.75" thickBot="1" x14ac:dyDescent="0.3">
      <c r="A60" s="38"/>
      <c r="B60" s="320">
        <v>14</v>
      </c>
      <c r="C60" s="52" t="s">
        <v>907</v>
      </c>
      <c r="D60" s="324" t="s">
        <v>884</v>
      </c>
      <c r="E60" s="359" t="s">
        <v>886</v>
      </c>
      <c r="F60" s="38"/>
    </row>
    <row r="61" spans="1:6" ht="15.75" thickBot="1" x14ac:dyDescent="0.3">
      <c r="A61" s="38"/>
      <c r="B61" s="320">
        <v>15</v>
      </c>
      <c r="C61" s="52" t="s">
        <v>904</v>
      </c>
      <c r="D61" s="324" t="s">
        <v>901</v>
      </c>
      <c r="E61" s="359" t="s">
        <v>886</v>
      </c>
      <c r="F61" s="38"/>
    </row>
    <row r="62" spans="1:6" ht="15.75" thickBot="1" x14ac:dyDescent="0.3">
      <c r="A62" s="38"/>
      <c r="B62" s="320">
        <v>16</v>
      </c>
      <c r="C62" s="52" t="s">
        <v>908</v>
      </c>
      <c r="D62" s="324" t="s">
        <v>909</v>
      </c>
      <c r="E62" s="359" t="s">
        <v>886</v>
      </c>
      <c r="F62" s="38"/>
    </row>
    <row r="63" spans="1:6" ht="15.75" thickBot="1" x14ac:dyDescent="0.3">
      <c r="A63" s="38"/>
      <c r="B63" s="320">
        <v>17</v>
      </c>
      <c r="C63" s="52" t="s">
        <v>908</v>
      </c>
      <c r="D63" s="324" t="s">
        <v>910</v>
      </c>
      <c r="E63" s="359" t="s">
        <v>886</v>
      </c>
      <c r="F63" s="38"/>
    </row>
    <row r="64" spans="1:6" ht="15.75" thickBot="1" x14ac:dyDescent="0.3">
      <c r="A64" s="38"/>
      <c r="B64" s="320">
        <v>18</v>
      </c>
      <c r="C64" s="52" t="s">
        <v>908</v>
      </c>
      <c r="D64" s="324" t="s">
        <v>874</v>
      </c>
      <c r="E64" s="359" t="s">
        <v>886</v>
      </c>
      <c r="F64" s="38"/>
    </row>
    <row r="65" spans="1:6" ht="15.75" thickBot="1" x14ac:dyDescent="0.3">
      <c r="A65" s="38"/>
      <c r="B65" s="320">
        <v>19</v>
      </c>
      <c r="C65" s="52" t="s">
        <v>908</v>
      </c>
      <c r="D65" s="324" t="s">
        <v>891</v>
      </c>
      <c r="E65" s="359" t="s">
        <v>886</v>
      </c>
      <c r="F65" s="38"/>
    </row>
    <row r="66" spans="1:6" ht="15.75" thickBot="1" x14ac:dyDescent="0.3">
      <c r="A66" s="38"/>
      <c r="B66" s="320">
        <v>20</v>
      </c>
      <c r="C66" s="52" t="s">
        <v>908</v>
      </c>
      <c r="D66" s="324" t="s">
        <v>892</v>
      </c>
      <c r="E66" s="359" t="s">
        <v>886</v>
      </c>
      <c r="F66" s="38"/>
    </row>
    <row r="67" spans="1:6" ht="15.75" thickBot="1" x14ac:dyDescent="0.3">
      <c r="A67" s="38"/>
      <c r="B67" s="320">
        <v>21</v>
      </c>
      <c r="C67" s="52" t="s">
        <v>908</v>
      </c>
      <c r="D67" s="324" t="s">
        <v>884</v>
      </c>
      <c r="E67" s="359" t="s">
        <v>886</v>
      </c>
      <c r="F67" s="38"/>
    </row>
    <row r="68" spans="1:6" ht="15.75" thickBot="1" x14ac:dyDescent="0.3">
      <c r="A68" s="38"/>
      <c r="B68" s="320">
        <v>22</v>
      </c>
      <c r="C68" s="52" t="s">
        <v>911</v>
      </c>
      <c r="D68" s="324"/>
      <c r="E68" s="359" t="s">
        <v>886</v>
      </c>
      <c r="F68" s="38"/>
    </row>
    <row r="69" spans="1:6" ht="15.75" thickBot="1" x14ac:dyDescent="0.3">
      <c r="A69" s="38"/>
      <c r="B69" s="320">
        <v>23</v>
      </c>
      <c r="C69" s="52" t="s">
        <v>912</v>
      </c>
      <c r="D69" s="324"/>
      <c r="E69" s="359" t="s">
        <v>886</v>
      </c>
      <c r="F69" s="38"/>
    </row>
    <row r="70" spans="1:6" ht="15.75" thickBot="1" x14ac:dyDescent="0.3">
      <c r="A70" s="38"/>
      <c r="B70" s="320">
        <v>24</v>
      </c>
      <c r="C70" s="52" t="s">
        <v>913</v>
      </c>
      <c r="D70" s="324"/>
      <c r="E70" s="359" t="s">
        <v>886</v>
      </c>
      <c r="F70" s="38"/>
    </row>
    <row r="71" spans="1:6" ht="15.75" thickBot="1" x14ac:dyDescent="0.3">
      <c r="A71" s="38"/>
      <c r="B71" s="320"/>
      <c r="C71" s="347" t="s">
        <v>552</v>
      </c>
      <c r="D71" s="324" t="s">
        <v>901</v>
      </c>
      <c r="E71" s="359" t="s">
        <v>886</v>
      </c>
      <c r="F71" s="38"/>
    </row>
    <row r="72" spans="1:6" ht="15.75" thickBot="1" x14ac:dyDescent="0.3">
      <c r="A72" s="38"/>
      <c r="B72" s="320"/>
      <c r="C72" s="347" t="s">
        <v>554</v>
      </c>
      <c r="D72" s="324" t="s">
        <v>901</v>
      </c>
      <c r="E72" s="359" t="s">
        <v>886</v>
      </c>
      <c r="F72" s="38"/>
    </row>
    <row r="73" spans="1:6" ht="15.75" thickBot="1" x14ac:dyDescent="0.3">
      <c r="A73" s="38"/>
      <c r="B73" s="355"/>
      <c r="C73" s="353" t="s">
        <v>914</v>
      </c>
      <c r="D73" s="356" t="s">
        <v>901</v>
      </c>
      <c r="E73" s="358" t="s">
        <v>887</v>
      </c>
      <c r="F73" s="38"/>
    </row>
    <row r="74" spans="1:6" ht="15.75" thickBot="1" x14ac:dyDescent="0.3">
      <c r="A74" s="38"/>
      <c r="B74" s="355"/>
      <c r="C74" s="353" t="s">
        <v>915</v>
      </c>
      <c r="D74" s="356"/>
      <c r="E74" s="358" t="s">
        <v>888</v>
      </c>
      <c r="F74" s="38"/>
    </row>
    <row r="75" spans="1:6" ht="23.25" thickBot="1" x14ac:dyDescent="0.3">
      <c r="A75" s="38"/>
      <c r="B75" s="320">
        <v>1</v>
      </c>
      <c r="C75" s="52" t="s">
        <v>916</v>
      </c>
      <c r="D75" s="324" t="s">
        <v>901</v>
      </c>
      <c r="E75" s="359" t="s">
        <v>888</v>
      </c>
      <c r="F75" s="38"/>
    </row>
    <row r="76" spans="1:6" ht="34.5" thickBot="1" x14ac:dyDescent="0.3">
      <c r="A76" s="38"/>
      <c r="B76" s="320">
        <v>2</v>
      </c>
      <c r="C76" s="52" t="s">
        <v>917</v>
      </c>
      <c r="D76" s="324" t="s">
        <v>901</v>
      </c>
      <c r="E76" s="359" t="s">
        <v>888</v>
      </c>
      <c r="F76" s="38"/>
    </row>
    <row r="77" spans="1:6" ht="102" thickBot="1" x14ac:dyDescent="0.3">
      <c r="A77" s="38"/>
      <c r="B77" s="320">
        <v>3</v>
      </c>
      <c r="C77" s="52" t="s">
        <v>918</v>
      </c>
      <c r="D77" s="324" t="s">
        <v>946</v>
      </c>
      <c r="E77" s="359" t="s">
        <v>888</v>
      </c>
      <c r="F77" s="38"/>
    </row>
    <row r="78" spans="1:6" ht="15.75" thickBot="1" x14ac:dyDescent="0.3">
      <c r="A78" s="38"/>
      <c r="B78" s="355"/>
      <c r="C78" s="357" t="s">
        <v>919</v>
      </c>
      <c r="D78" s="356" t="s">
        <v>920</v>
      </c>
      <c r="E78" s="358" t="s">
        <v>889</v>
      </c>
      <c r="F78" s="38"/>
    </row>
    <row r="79" spans="1:6" ht="15.75" thickBot="1" x14ac:dyDescent="0.3">
      <c r="A79" s="38"/>
      <c r="B79" s="320">
        <v>1</v>
      </c>
      <c r="C79" s="323" t="s">
        <v>921</v>
      </c>
      <c r="D79" s="324"/>
      <c r="E79" s="359" t="s">
        <v>889</v>
      </c>
      <c r="F79" s="38"/>
    </row>
    <row r="80" spans="1:6" ht="15.75" thickBot="1" x14ac:dyDescent="0.3">
      <c r="A80" s="38"/>
      <c r="B80" s="320">
        <v>2</v>
      </c>
      <c r="C80" s="52" t="s">
        <v>234</v>
      </c>
      <c r="D80" s="324" t="s">
        <v>922</v>
      </c>
      <c r="E80" s="359" t="s">
        <v>889</v>
      </c>
      <c r="F80" s="38"/>
    </row>
    <row r="81" spans="1:6" ht="23.25" thickBot="1" x14ac:dyDescent="0.3">
      <c r="A81" s="38"/>
      <c r="B81" s="320">
        <v>3</v>
      </c>
      <c r="C81" s="52" t="s">
        <v>237</v>
      </c>
      <c r="D81" s="324" t="s">
        <v>923</v>
      </c>
      <c r="E81" s="359" t="s">
        <v>889</v>
      </c>
      <c r="F81" s="38"/>
    </row>
    <row r="82" spans="1:6" ht="23.25" thickBot="1" x14ac:dyDescent="0.3">
      <c r="A82" s="38"/>
      <c r="B82" s="320">
        <v>4</v>
      </c>
      <c r="C82" s="52" t="s">
        <v>238</v>
      </c>
      <c r="D82" s="324" t="s">
        <v>924</v>
      </c>
      <c r="E82" s="359" t="s">
        <v>889</v>
      </c>
      <c r="F82" s="38"/>
    </row>
    <row r="83" spans="1:6" ht="15.75" thickBot="1" x14ac:dyDescent="0.3">
      <c r="A83" s="38"/>
      <c r="B83" s="320">
        <v>5</v>
      </c>
      <c r="C83" s="52" t="s">
        <v>239</v>
      </c>
      <c r="D83" s="324" t="s">
        <v>925</v>
      </c>
      <c r="E83" s="359" t="s">
        <v>889</v>
      </c>
      <c r="F83" s="38"/>
    </row>
    <row r="84" spans="1:6" ht="15.75" thickBot="1" x14ac:dyDescent="0.3">
      <c r="A84" s="38"/>
      <c r="B84" s="320">
        <v>6</v>
      </c>
      <c r="C84" s="52" t="s">
        <v>241</v>
      </c>
      <c r="D84" s="324" t="s">
        <v>925</v>
      </c>
      <c r="E84" s="359" t="s">
        <v>889</v>
      </c>
      <c r="F84" s="38"/>
    </row>
    <row r="85" spans="1:6" ht="23.25" thickBot="1" x14ac:dyDescent="0.3">
      <c r="A85" s="38"/>
      <c r="B85" s="320">
        <v>7</v>
      </c>
      <c r="C85" s="52" t="s">
        <v>246</v>
      </c>
      <c r="D85" s="324" t="s">
        <v>926</v>
      </c>
      <c r="E85" s="359" t="s">
        <v>889</v>
      </c>
      <c r="F85" s="38"/>
    </row>
    <row r="86" spans="1:6" ht="34.5" thickBot="1" x14ac:dyDescent="0.3">
      <c r="A86" s="38"/>
      <c r="B86" s="320">
        <v>8</v>
      </c>
      <c r="C86" s="52" t="s">
        <v>252</v>
      </c>
      <c r="D86" s="324" t="s">
        <v>927</v>
      </c>
      <c r="E86" s="359" t="s">
        <v>889</v>
      </c>
      <c r="F86" s="38"/>
    </row>
    <row r="87" spans="1:6" ht="15.75" thickBot="1" x14ac:dyDescent="0.3">
      <c r="A87" s="38"/>
      <c r="B87" s="320"/>
      <c r="C87" s="347" t="s">
        <v>934</v>
      </c>
      <c r="D87" s="324"/>
      <c r="E87" s="363" t="s">
        <v>890</v>
      </c>
      <c r="F87" s="38"/>
    </row>
    <row r="88" spans="1:6" ht="15.75" thickBot="1" x14ac:dyDescent="0.3">
      <c r="A88" s="38"/>
      <c r="B88" s="320"/>
      <c r="C88" s="347" t="s">
        <v>935</v>
      </c>
      <c r="D88" s="324" t="s">
        <v>936</v>
      </c>
      <c r="E88" s="363" t="s">
        <v>928</v>
      </c>
      <c r="F88" s="38"/>
    </row>
    <row r="89" spans="1:6" ht="102" thickBot="1" x14ac:dyDescent="0.3">
      <c r="A89" s="38"/>
      <c r="B89" s="320"/>
      <c r="C89" s="347" t="s">
        <v>944</v>
      </c>
      <c r="D89" s="324" t="s">
        <v>937</v>
      </c>
      <c r="E89" s="363" t="s">
        <v>929</v>
      </c>
      <c r="F89" s="38"/>
    </row>
    <row r="90" spans="1:6" ht="15.75" thickBot="1" x14ac:dyDescent="0.3">
      <c r="A90" s="38"/>
      <c r="B90" s="320"/>
      <c r="C90" s="347" t="s">
        <v>938</v>
      </c>
      <c r="D90" s="324" t="s">
        <v>901</v>
      </c>
      <c r="E90" s="363" t="s">
        <v>930</v>
      </c>
      <c r="F90" s="38"/>
    </row>
    <row r="91" spans="1:6" ht="15.75" thickBot="1" x14ac:dyDescent="0.3">
      <c r="A91" s="38"/>
      <c r="B91" s="320"/>
      <c r="C91" s="347" t="s">
        <v>941</v>
      </c>
      <c r="D91" s="324" t="s">
        <v>901</v>
      </c>
      <c r="E91" s="363" t="s">
        <v>931</v>
      </c>
      <c r="F91" s="38"/>
    </row>
    <row r="92" spans="1:6" ht="15.75" thickBot="1" x14ac:dyDescent="0.3">
      <c r="A92" s="38"/>
      <c r="B92" s="320"/>
      <c r="C92" s="347" t="s">
        <v>942</v>
      </c>
      <c r="D92" s="324" t="s">
        <v>901</v>
      </c>
      <c r="E92" s="363" t="s">
        <v>932</v>
      </c>
      <c r="F92" s="38"/>
    </row>
    <row r="93" spans="1:6" ht="15.75" thickBot="1" x14ac:dyDescent="0.3">
      <c r="A93" s="38"/>
      <c r="B93" s="320"/>
      <c r="C93" s="347" t="s">
        <v>943</v>
      </c>
      <c r="D93" s="324" t="s">
        <v>901</v>
      </c>
      <c r="E93" s="363" t="s">
        <v>933</v>
      </c>
      <c r="F93" s="38"/>
    </row>
    <row r="94" spans="1:6" x14ac:dyDescent="0.25">
      <c r="A94" s="38"/>
      <c r="B94" s="322"/>
      <c r="C94" s="361"/>
      <c r="D94" s="322"/>
      <c r="E94" s="362"/>
      <c r="F94" s="38"/>
    </row>
    <row r="95" spans="1:6" ht="37.15" customHeight="1" x14ac:dyDescent="0.25">
      <c r="A95" s="38"/>
      <c r="B95" s="397" t="s">
        <v>427</v>
      </c>
      <c r="C95" s="404"/>
      <c r="D95" s="206"/>
      <c r="E95" s="206"/>
      <c r="F95" s="38"/>
    </row>
  </sheetData>
  <mergeCells count="1">
    <mergeCell ref="B95:C95"/>
  </mergeCells>
  <hyperlinks>
    <hyperlink ref="E3" location="СОДЕРЖАНИЕ!A1" display="Назад в СОДЕРЖАНИЕ "/>
    <hyperlink ref="E8" location="'Водосточные системы (1)'!A1" display="Таблица № 1"/>
    <hyperlink ref="E9" location="'Водосточные системы (1)'!A1" display="Таблица № 1"/>
    <hyperlink ref="E10:E30" location="'Водосточные системы (1)'!A1" display="Таблица № 1"/>
    <hyperlink ref="E31" location="'Софиты (2)'!A1" display="Таблица № 2"/>
    <hyperlink ref="E32" location="'Софиты (2)'!A1" display="Таблица № 2"/>
    <hyperlink ref="E33:E38" location="'Софиты (2)'!A1" display="Таблица № 2"/>
    <hyperlink ref="E39" location="'ФАСАДЫ (3)'!A1" display="Таблица № 3"/>
    <hyperlink ref="E40" location="'ФАСАДЫ (3)'!A1" display="Таблица № 3"/>
    <hyperlink ref="E41:E44" location="'ФАСАДЫ (3)'!A1" display="Таблица № 3"/>
    <hyperlink ref="E45" location="'Комп. к Софитам_Фасадам (4)'!A1" display="Таблица № 4"/>
    <hyperlink ref="E46" location="'Комп. к Софитам_Фасадам (4)'!A1" display="Таблица № 4"/>
    <hyperlink ref="E47:E72" location="'Комп. к Софитам_Фасадам (4)'!A1" display="Таблица № 4"/>
    <hyperlink ref="E73" location="'Подсистема (5)'!A1" display="Таблица № 5"/>
    <hyperlink ref="E74" location="'Металлочерепица (6)'!A1" display="Таблица № 6"/>
    <hyperlink ref="E75" location="'Металлочерепица (6)'!A1" display="Таблица № 6"/>
    <hyperlink ref="E76:E77" location="'Металлочерепица (6)'!A1" display="Таблица № 6"/>
    <hyperlink ref="E78" location="'Фартуки (гладкие листы) (7)'!A1" display="Таблица № 7"/>
    <hyperlink ref="E79" location="'Фартуки (гладкие листы) (7)'!A1" display="Таблица № 7"/>
    <hyperlink ref="E80:E86" location="'Фартуки (гладкие листы) (7)'!A1" display="Таблица № 7"/>
    <hyperlink ref="E87" location="'Колпаки (8)'!A1" display="Таблица № 8"/>
    <hyperlink ref="E88" location="'Комплектующие для кровли (9)'!A1" display="Таблица № 9"/>
    <hyperlink ref="E89" location="'Аксессуары для кровли (10)'!A1" display="Таблица № 10"/>
    <hyperlink ref="E90" location="'Изделия из меди (11)'!A1" display="Таблица № 11"/>
    <hyperlink ref="E91" location="'Комплектующие для ВС (12)'!A1" display="Таблица № 12"/>
    <hyperlink ref="E92" location="'Модульные ограждения (13)'!A1" display="Таблица № 13"/>
    <hyperlink ref="E93" location="'Прочие (14)'!A1" display="Таблица № 14"/>
  </hyperlinks>
  <pageMargins left="0.23622047244094491" right="0.23622047244094491" top="0.35433070866141736" bottom="0.74803149606299213" header="0.11811023622047245" footer="0.11811023622047245"/>
  <pageSetup paperSize="9" scale="86" orientation="landscape" r:id="rId1"/>
  <headerFooter>
    <oddFooter>Страница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J44"/>
  <sheetViews>
    <sheetView showGridLines="0" zoomScaleNormal="100" zoomScaleSheetLayoutView="85" workbookViewId="0">
      <selection activeCell="I2" sqref="I2"/>
    </sheetView>
  </sheetViews>
  <sheetFormatPr defaultColWidth="8.85546875" defaultRowHeight="15" x14ac:dyDescent="0.25"/>
  <cols>
    <col min="1" max="1" width="2.7109375" style="56" customWidth="1"/>
    <col min="2" max="2" width="5.28515625" style="56" customWidth="1"/>
    <col min="3" max="3" width="15.28515625" style="56" customWidth="1"/>
    <col min="4" max="4" width="26.42578125" style="56" customWidth="1"/>
    <col min="5" max="9" width="18.7109375" style="56" customWidth="1"/>
    <col min="10" max="10" width="4.42578125" style="56" customWidth="1"/>
    <col min="11" max="11" width="20.5703125" style="56" customWidth="1"/>
    <col min="12" max="16384" width="8.85546875" style="56"/>
  </cols>
  <sheetData>
    <row r="1" spans="1:10" x14ac:dyDescent="0.25">
      <c r="A1" s="38"/>
      <c r="B1" s="38"/>
      <c r="C1" s="38"/>
      <c r="D1" s="38"/>
      <c r="E1" s="38"/>
      <c r="F1" s="38"/>
      <c r="G1" s="38"/>
      <c r="H1" s="38"/>
      <c r="I1" s="38"/>
      <c r="J1" s="38"/>
    </row>
    <row r="2" spans="1:10" x14ac:dyDescent="0.25">
      <c r="A2" s="38"/>
      <c r="B2" s="124" t="s">
        <v>202</v>
      </c>
      <c r="C2" s="38"/>
      <c r="D2" s="38"/>
      <c r="E2" s="38"/>
      <c r="F2" s="38"/>
      <c r="G2" s="38"/>
      <c r="H2" s="38"/>
      <c r="I2" s="40" t="s">
        <v>471</v>
      </c>
      <c r="J2" s="38"/>
    </row>
    <row r="3" spans="1:10" x14ac:dyDescent="0.25">
      <c r="A3" s="38"/>
      <c r="B3" s="43"/>
      <c r="C3" s="38"/>
      <c r="D3" s="38"/>
      <c r="E3" s="38"/>
      <c r="F3" s="38"/>
      <c r="G3" s="38"/>
      <c r="H3" s="38"/>
      <c r="I3" s="54" t="s">
        <v>709</v>
      </c>
      <c r="J3" s="38"/>
    </row>
    <row r="4" spans="1:10" ht="15.75" thickBot="1" x14ac:dyDescent="0.3">
      <c r="A4" s="38"/>
      <c r="B4" s="38"/>
      <c r="C4" s="38"/>
      <c r="D4" s="38"/>
      <c r="E4" s="38"/>
      <c r="F4" s="38"/>
      <c r="G4" s="38"/>
      <c r="H4" s="38"/>
      <c r="I4" s="38"/>
      <c r="J4" s="38"/>
    </row>
    <row r="5" spans="1:10" ht="15.75" thickBot="1" x14ac:dyDescent="0.3">
      <c r="A5" s="38"/>
      <c r="B5" s="430" t="s">
        <v>0</v>
      </c>
      <c r="C5" s="430" t="s">
        <v>203</v>
      </c>
      <c r="D5" s="430" t="s">
        <v>204</v>
      </c>
      <c r="E5" s="609" t="s">
        <v>205</v>
      </c>
      <c r="F5" s="610"/>
      <c r="G5" s="610"/>
      <c r="H5" s="610"/>
      <c r="I5" s="611"/>
      <c r="J5" s="38"/>
    </row>
    <row r="6" spans="1:10" x14ac:dyDescent="0.25">
      <c r="A6" s="38"/>
      <c r="B6" s="431"/>
      <c r="C6" s="431"/>
      <c r="D6" s="431"/>
      <c r="E6" s="430" t="s">
        <v>332</v>
      </c>
      <c r="F6" s="430" t="s">
        <v>206</v>
      </c>
      <c r="G6" s="125" t="s">
        <v>207</v>
      </c>
      <c r="H6" s="125" t="s">
        <v>209</v>
      </c>
      <c r="I6" s="430" t="s">
        <v>333</v>
      </c>
      <c r="J6" s="38"/>
    </row>
    <row r="7" spans="1:10" ht="15.75" thickBot="1" x14ac:dyDescent="0.3">
      <c r="A7" s="38"/>
      <c r="B7" s="432"/>
      <c r="C7" s="432"/>
      <c r="D7" s="432"/>
      <c r="E7" s="432"/>
      <c r="F7" s="432"/>
      <c r="G7" s="126" t="s">
        <v>208</v>
      </c>
      <c r="H7" s="126" t="s">
        <v>208</v>
      </c>
      <c r="I7" s="432"/>
      <c r="J7" s="38"/>
    </row>
    <row r="8" spans="1:10" ht="15.75" thickBot="1" x14ac:dyDescent="0.3">
      <c r="A8" s="38"/>
      <c r="B8" s="609" t="s">
        <v>210</v>
      </c>
      <c r="C8" s="610"/>
      <c r="D8" s="610"/>
      <c r="E8" s="610"/>
      <c r="F8" s="610"/>
      <c r="G8" s="610"/>
      <c r="H8" s="610"/>
      <c r="I8" s="611"/>
      <c r="J8" s="38"/>
    </row>
    <row r="9" spans="1:10" ht="15.75" thickBot="1" x14ac:dyDescent="0.3">
      <c r="A9" s="38"/>
      <c r="B9" s="127">
        <v>1</v>
      </c>
      <c r="C9" s="126" t="s">
        <v>191</v>
      </c>
      <c r="D9" s="126" t="s">
        <v>211</v>
      </c>
      <c r="E9" s="126" t="s">
        <v>212</v>
      </c>
      <c r="F9" s="126" t="s">
        <v>212</v>
      </c>
      <c r="G9" s="126" t="s">
        <v>212</v>
      </c>
      <c r="H9" s="126" t="s">
        <v>212</v>
      </c>
      <c r="I9" s="126" t="s">
        <v>25</v>
      </c>
      <c r="J9" s="38"/>
    </row>
    <row r="10" spans="1:10" ht="15.75" thickBot="1" x14ac:dyDescent="0.3">
      <c r="A10" s="38"/>
      <c r="B10" s="127">
        <v>2</v>
      </c>
      <c r="C10" s="126" t="s">
        <v>187</v>
      </c>
      <c r="D10" s="126" t="s">
        <v>213</v>
      </c>
      <c r="E10" s="126" t="s">
        <v>212</v>
      </c>
      <c r="F10" s="126" t="s">
        <v>212</v>
      </c>
      <c r="G10" s="126" t="s">
        <v>212</v>
      </c>
      <c r="H10" s="126" t="s">
        <v>212</v>
      </c>
      <c r="I10" s="126" t="s">
        <v>25</v>
      </c>
      <c r="J10" s="38"/>
    </row>
    <row r="11" spans="1:10" ht="15.75" thickBot="1" x14ac:dyDescent="0.3">
      <c r="A11" s="38"/>
      <c r="B11" s="127">
        <v>3</v>
      </c>
      <c r="C11" s="126" t="s">
        <v>188</v>
      </c>
      <c r="D11" s="126" t="s">
        <v>214</v>
      </c>
      <c r="E11" s="126" t="s">
        <v>212</v>
      </c>
      <c r="F11" s="126" t="s">
        <v>212</v>
      </c>
      <c r="G11" s="126" t="s">
        <v>212</v>
      </c>
      <c r="H11" s="126" t="s">
        <v>212</v>
      </c>
      <c r="I11" s="126" t="s">
        <v>25</v>
      </c>
      <c r="J11" s="38"/>
    </row>
    <row r="12" spans="1:10" ht="15.75" thickBot="1" x14ac:dyDescent="0.3">
      <c r="A12" s="38"/>
      <c r="B12" s="127">
        <v>4</v>
      </c>
      <c r="C12" s="126" t="s">
        <v>190</v>
      </c>
      <c r="D12" s="126" t="s">
        <v>215</v>
      </c>
      <c r="E12" s="126" t="s">
        <v>212</v>
      </c>
      <c r="F12" s="126" t="s">
        <v>212</v>
      </c>
      <c r="G12" s="126" t="s">
        <v>212</v>
      </c>
      <c r="H12" s="126" t="s">
        <v>212</v>
      </c>
      <c r="I12" s="126" t="s">
        <v>25</v>
      </c>
      <c r="J12" s="38"/>
    </row>
    <row r="13" spans="1:10" ht="15.75" thickBot="1" x14ac:dyDescent="0.3">
      <c r="A13" s="38"/>
      <c r="B13" s="127">
        <v>5</v>
      </c>
      <c r="C13" s="126" t="s">
        <v>189</v>
      </c>
      <c r="D13" s="126" t="s">
        <v>216</v>
      </c>
      <c r="E13" s="126" t="s">
        <v>212</v>
      </c>
      <c r="F13" s="126" t="s">
        <v>212</v>
      </c>
      <c r="G13" s="126" t="s">
        <v>212</v>
      </c>
      <c r="H13" s="126" t="s">
        <v>212</v>
      </c>
      <c r="I13" s="126" t="s">
        <v>25</v>
      </c>
      <c r="J13" s="38"/>
    </row>
    <row r="14" spans="1:10" ht="15.75" thickBot="1" x14ac:dyDescent="0.3">
      <c r="A14" s="38"/>
      <c r="B14" s="127">
        <v>6</v>
      </c>
      <c r="C14" s="126" t="s">
        <v>217</v>
      </c>
      <c r="D14" s="126" t="s">
        <v>218</v>
      </c>
      <c r="E14" s="126" t="s">
        <v>212</v>
      </c>
      <c r="F14" s="126" t="s">
        <v>212</v>
      </c>
      <c r="G14" s="126" t="s">
        <v>212</v>
      </c>
      <c r="H14" s="126" t="s">
        <v>212</v>
      </c>
      <c r="I14" s="126" t="s">
        <v>25</v>
      </c>
      <c r="J14" s="38"/>
    </row>
    <row r="15" spans="1:10" ht="15.75" thickBot="1" x14ac:dyDescent="0.3">
      <c r="A15" s="38"/>
      <c r="B15" s="127">
        <v>7</v>
      </c>
      <c r="C15" s="126" t="s">
        <v>219</v>
      </c>
      <c r="D15" s="126" t="s">
        <v>220</v>
      </c>
      <c r="E15" s="126" t="s">
        <v>212</v>
      </c>
      <c r="F15" s="126" t="s">
        <v>212</v>
      </c>
      <c r="G15" s="126" t="s">
        <v>212</v>
      </c>
      <c r="H15" s="126" t="s">
        <v>212</v>
      </c>
      <c r="I15" s="126" t="s">
        <v>25</v>
      </c>
      <c r="J15" s="38"/>
    </row>
    <row r="16" spans="1:10" ht="15.75" thickBot="1" x14ac:dyDescent="0.3">
      <c r="A16" s="38"/>
      <c r="B16" s="127">
        <v>8</v>
      </c>
      <c r="C16" s="126" t="s">
        <v>221</v>
      </c>
      <c r="D16" s="126" t="s">
        <v>222</v>
      </c>
      <c r="E16" s="126" t="s">
        <v>25</v>
      </c>
      <c r="F16" s="126" t="s">
        <v>212</v>
      </c>
      <c r="G16" s="126" t="s">
        <v>212</v>
      </c>
      <c r="H16" s="126" t="s">
        <v>212</v>
      </c>
      <c r="I16" s="126" t="s">
        <v>25</v>
      </c>
      <c r="J16" s="38"/>
    </row>
    <row r="17" spans="1:10" ht="15.75" thickBot="1" x14ac:dyDescent="0.3">
      <c r="A17" s="38"/>
      <c r="B17" s="127">
        <v>9</v>
      </c>
      <c r="C17" s="126" t="s">
        <v>223</v>
      </c>
      <c r="D17" s="126" t="s">
        <v>224</v>
      </c>
      <c r="E17" s="126" t="s">
        <v>25</v>
      </c>
      <c r="F17" s="126" t="s">
        <v>212</v>
      </c>
      <c r="G17" s="126" t="s">
        <v>212</v>
      </c>
      <c r="H17" s="126" t="s">
        <v>212</v>
      </c>
      <c r="I17" s="126" t="s">
        <v>25</v>
      </c>
      <c r="J17" s="38"/>
    </row>
    <row r="18" spans="1:10" ht="15.75" thickBot="1" x14ac:dyDescent="0.3">
      <c r="A18" s="38"/>
      <c r="B18" s="609" t="s">
        <v>225</v>
      </c>
      <c r="C18" s="610"/>
      <c r="D18" s="610"/>
      <c r="E18" s="610"/>
      <c r="F18" s="610"/>
      <c r="G18" s="610"/>
      <c r="H18" s="610"/>
      <c r="I18" s="611"/>
      <c r="J18" s="38"/>
    </row>
    <row r="19" spans="1:10" ht="24.75" thickBot="1" x14ac:dyDescent="0.3">
      <c r="A19" s="38"/>
      <c r="B19" s="127">
        <v>1</v>
      </c>
      <c r="C19" s="126" t="s">
        <v>226</v>
      </c>
      <c r="D19" s="126" t="s">
        <v>651</v>
      </c>
      <c r="E19" s="126" t="s">
        <v>212</v>
      </c>
      <c r="F19" s="126" t="s">
        <v>212</v>
      </c>
      <c r="G19" s="126" t="s">
        <v>212</v>
      </c>
      <c r="H19" s="126" t="s">
        <v>212</v>
      </c>
      <c r="I19" s="126" t="s">
        <v>25</v>
      </c>
      <c r="J19" s="38"/>
    </row>
    <row r="20" spans="1:10" x14ac:dyDescent="0.25">
      <c r="A20" s="38"/>
      <c r="B20" s="430">
        <v>2</v>
      </c>
      <c r="C20" s="430" t="s">
        <v>187</v>
      </c>
      <c r="D20" s="125" t="s">
        <v>334</v>
      </c>
      <c r="E20" s="430" t="s">
        <v>212</v>
      </c>
      <c r="F20" s="430" t="s">
        <v>212</v>
      </c>
      <c r="G20" s="430" t="s">
        <v>212</v>
      </c>
      <c r="H20" s="430" t="s">
        <v>212</v>
      </c>
      <c r="I20" s="430" t="s">
        <v>25</v>
      </c>
      <c r="J20" s="38"/>
    </row>
    <row r="21" spans="1:10" ht="15.75" thickBot="1" x14ac:dyDescent="0.3">
      <c r="A21" s="38"/>
      <c r="B21" s="432"/>
      <c r="C21" s="432"/>
      <c r="D21" s="126" t="s">
        <v>335</v>
      </c>
      <c r="E21" s="432"/>
      <c r="F21" s="432"/>
      <c r="G21" s="432"/>
      <c r="H21" s="432"/>
      <c r="I21" s="432"/>
      <c r="J21" s="38"/>
    </row>
    <row r="22" spans="1:10" ht="24.75" thickBot="1" x14ac:dyDescent="0.3">
      <c r="A22" s="38"/>
      <c r="B22" s="127">
        <v>3</v>
      </c>
      <c r="C22" s="126" t="s">
        <v>188</v>
      </c>
      <c r="D22" s="126" t="s">
        <v>649</v>
      </c>
      <c r="E22" s="126" t="s">
        <v>212</v>
      </c>
      <c r="F22" s="126" t="s">
        <v>212</v>
      </c>
      <c r="G22" s="126" t="s">
        <v>212</v>
      </c>
      <c r="H22" s="126" t="s">
        <v>212</v>
      </c>
      <c r="I22" s="126" t="s">
        <v>25</v>
      </c>
      <c r="J22" s="38"/>
    </row>
    <row r="23" spans="1:10" ht="24.75" thickBot="1" x14ac:dyDescent="0.3">
      <c r="A23" s="38"/>
      <c r="B23" s="127">
        <v>4</v>
      </c>
      <c r="C23" s="126" t="s">
        <v>217</v>
      </c>
      <c r="D23" s="126" t="s">
        <v>648</v>
      </c>
      <c r="E23" s="126" t="s">
        <v>212</v>
      </c>
      <c r="F23" s="126" t="s">
        <v>212</v>
      </c>
      <c r="G23" s="126" t="s">
        <v>212</v>
      </c>
      <c r="H23" s="126" t="s">
        <v>212</v>
      </c>
      <c r="I23" s="126" t="s">
        <v>212</v>
      </c>
      <c r="J23" s="38"/>
    </row>
    <row r="24" spans="1:10" ht="24.75" thickBot="1" x14ac:dyDescent="0.3">
      <c r="A24" s="38"/>
      <c r="B24" s="127">
        <v>5</v>
      </c>
      <c r="C24" s="126" t="s">
        <v>336</v>
      </c>
      <c r="D24" s="126" t="s">
        <v>337</v>
      </c>
      <c r="E24" s="126" t="s">
        <v>25</v>
      </c>
      <c r="F24" s="126" t="s">
        <v>212</v>
      </c>
      <c r="G24" s="126" t="s">
        <v>25</v>
      </c>
      <c r="H24" s="126" t="s">
        <v>25</v>
      </c>
      <c r="I24" s="126" t="s">
        <v>212</v>
      </c>
      <c r="J24" s="38"/>
    </row>
    <row r="25" spans="1:10" x14ac:dyDescent="0.25">
      <c r="A25" s="38"/>
      <c r="B25" s="430">
        <v>6</v>
      </c>
      <c r="C25" s="430" t="s">
        <v>338</v>
      </c>
      <c r="D25" s="125" t="s">
        <v>652</v>
      </c>
      <c r="E25" s="430" t="s">
        <v>25</v>
      </c>
      <c r="F25" s="430" t="s">
        <v>212</v>
      </c>
      <c r="G25" s="430" t="s">
        <v>25</v>
      </c>
      <c r="H25" s="430" t="s">
        <v>25</v>
      </c>
      <c r="I25" s="430" t="s">
        <v>212</v>
      </c>
      <c r="J25" s="38"/>
    </row>
    <row r="26" spans="1:10" ht="15.75" thickBot="1" x14ac:dyDescent="0.3">
      <c r="A26" s="38"/>
      <c r="B26" s="432"/>
      <c r="C26" s="432"/>
      <c r="D26" s="126" t="s">
        <v>653</v>
      </c>
      <c r="E26" s="432"/>
      <c r="F26" s="432"/>
      <c r="G26" s="432"/>
      <c r="H26" s="432"/>
      <c r="I26" s="432"/>
      <c r="J26" s="38"/>
    </row>
    <row r="27" spans="1:10" x14ac:dyDescent="0.25">
      <c r="A27" s="38"/>
      <c r="B27" s="430">
        <v>7</v>
      </c>
      <c r="C27" s="430" t="s">
        <v>339</v>
      </c>
      <c r="D27" s="125" t="s">
        <v>646</v>
      </c>
      <c r="E27" s="430" t="s">
        <v>25</v>
      </c>
      <c r="F27" s="430" t="s">
        <v>212</v>
      </c>
      <c r="G27" s="430" t="s">
        <v>25</v>
      </c>
      <c r="H27" s="430" t="s">
        <v>25</v>
      </c>
      <c r="I27" s="430" t="s">
        <v>212</v>
      </c>
      <c r="J27" s="38"/>
    </row>
    <row r="28" spans="1:10" ht="15.75" thickBot="1" x14ac:dyDescent="0.3">
      <c r="A28" s="38"/>
      <c r="B28" s="432"/>
      <c r="C28" s="432"/>
      <c r="D28" s="126" t="s">
        <v>647</v>
      </c>
      <c r="E28" s="432"/>
      <c r="F28" s="432"/>
      <c r="G28" s="432"/>
      <c r="H28" s="432"/>
      <c r="I28" s="432"/>
      <c r="J28" s="38"/>
    </row>
    <row r="29" spans="1:10" x14ac:dyDescent="0.25">
      <c r="A29" s="38"/>
      <c r="B29" s="430">
        <v>8</v>
      </c>
      <c r="C29" s="430" t="s">
        <v>340</v>
      </c>
      <c r="D29" s="125" t="s">
        <v>644</v>
      </c>
      <c r="E29" s="430" t="s">
        <v>25</v>
      </c>
      <c r="F29" s="430" t="s">
        <v>212</v>
      </c>
      <c r="G29" s="430" t="s">
        <v>25</v>
      </c>
      <c r="H29" s="430" t="s">
        <v>25</v>
      </c>
      <c r="I29" s="430" t="s">
        <v>212</v>
      </c>
      <c r="J29" s="38"/>
    </row>
    <row r="30" spans="1:10" ht="15.75" thickBot="1" x14ac:dyDescent="0.3">
      <c r="A30" s="38"/>
      <c r="B30" s="432"/>
      <c r="C30" s="432"/>
      <c r="D30" s="126" t="s">
        <v>645</v>
      </c>
      <c r="E30" s="432"/>
      <c r="F30" s="432"/>
      <c r="G30" s="432"/>
      <c r="H30" s="432"/>
      <c r="I30" s="432"/>
      <c r="J30" s="38"/>
    </row>
    <row r="31" spans="1:10" ht="24.75" thickBot="1" x14ac:dyDescent="0.3">
      <c r="A31" s="38"/>
      <c r="B31" s="128">
        <v>9</v>
      </c>
      <c r="C31" s="128" t="s">
        <v>221</v>
      </c>
      <c r="D31" s="128" t="s">
        <v>650</v>
      </c>
      <c r="E31" s="128" t="s">
        <v>25</v>
      </c>
      <c r="F31" s="128" t="s">
        <v>212</v>
      </c>
      <c r="G31" s="128" t="s">
        <v>212</v>
      </c>
      <c r="H31" s="128" t="s">
        <v>212</v>
      </c>
      <c r="I31" s="128" t="s">
        <v>25</v>
      </c>
      <c r="J31" s="38"/>
    </row>
    <row r="32" spans="1:10" ht="24.75" thickBot="1" x14ac:dyDescent="0.3">
      <c r="A32" s="38"/>
      <c r="B32" s="128">
        <v>9</v>
      </c>
      <c r="C32" s="128" t="s">
        <v>668</v>
      </c>
      <c r="D32" s="128" t="s">
        <v>671</v>
      </c>
      <c r="E32" s="128" t="s">
        <v>25</v>
      </c>
      <c r="F32" s="128" t="s">
        <v>212</v>
      </c>
      <c r="G32" s="128" t="s">
        <v>212</v>
      </c>
      <c r="H32" s="128" t="s">
        <v>212</v>
      </c>
      <c r="I32" s="128" t="s">
        <v>25</v>
      </c>
      <c r="J32" s="38"/>
    </row>
    <row r="33" spans="1:10" ht="24.75" thickBot="1" x14ac:dyDescent="0.3">
      <c r="A33" s="38"/>
      <c r="B33" s="128">
        <v>9</v>
      </c>
      <c r="C33" s="128" t="s">
        <v>669</v>
      </c>
      <c r="D33" s="128" t="s">
        <v>670</v>
      </c>
      <c r="E33" s="128" t="s">
        <v>25</v>
      </c>
      <c r="F33" s="128" t="s">
        <v>212</v>
      </c>
      <c r="G33" s="128" t="s">
        <v>212</v>
      </c>
      <c r="H33" s="128" t="s">
        <v>212</v>
      </c>
      <c r="I33" s="128" t="s">
        <v>25</v>
      </c>
      <c r="J33" s="38"/>
    </row>
    <row r="34" spans="1:10" ht="15.75" customHeight="1" thickBot="1" x14ac:dyDescent="0.3">
      <c r="A34" s="38"/>
      <c r="B34" s="609" t="s">
        <v>228</v>
      </c>
      <c r="C34" s="610"/>
      <c r="D34" s="610"/>
      <c r="E34" s="610"/>
      <c r="F34" s="610"/>
      <c r="G34" s="610"/>
      <c r="H34" s="610"/>
      <c r="I34" s="611"/>
      <c r="J34" s="38"/>
    </row>
    <row r="35" spans="1:10" ht="24.75" thickBot="1" x14ac:dyDescent="0.3">
      <c r="A35" s="38"/>
      <c r="B35" s="127">
        <v>1</v>
      </c>
      <c r="C35" s="126" t="s">
        <v>217</v>
      </c>
      <c r="D35" s="126" t="s">
        <v>643</v>
      </c>
      <c r="E35" s="126" t="s">
        <v>25</v>
      </c>
      <c r="F35" s="126" t="s">
        <v>212</v>
      </c>
      <c r="G35" s="126" t="s">
        <v>212</v>
      </c>
      <c r="H35" s="126" t="s">
        <v>212</v>
      </c>
      <c r="I35" s="126"/>
      <c r="J35" s="38"/>
    </row>
    <row r="36" spans="1:10" ht="24.75" thickBot="1" x14ac:dyDescent="0.3">
      <c r="A36" s="38"/>
      <c r="B36" s="127">
        <v>2</v>
      </c>
      <c r="C36" s="126" t="s">
        <v>229</v>
      </c>
      <c r="D36" s="126" t="s">
        <v>642</v>
      </c>
      <c r="E36" s="126" t="s">
        <v>25</v>
      </c>
      <c r="F36" s="126" t="s">
        <v>212</v>
      </c>
      <c r="G36" s="126" t="s">
        <v>212</v>
      </c>
      <c r="H36" s="126" t="s">
        <v>212</v>
      </c>
      <c r="I36" s="126"/>
      <c r="J36" s="38"/>
    </row>
    <row r="37" spans="1:10" ht="24.75" thickBot="1" x14ac:dyDescent="0.3">
      <c r="A37" s="38"/>
      <c r="B37" s="127">
        <v>3</v>
      </c>
      <c r="C37" s="126" t="s">
        <v>227</v>
      </c>
      <c r="D37" s="126" t="s">
        <v>641</v>
      </c>
      <c r="E37" s="126" t="s">
        <v>25</v>
      </c>
      <c r="F37" s="126" t="s">
        <v>212</v>
      </c>
      <c r="G37" s="126" t="s">
        <v>212</v>
      </c>
      <c r="H37" s="126" t="s">
        <v>212</v>
      </c>
      <c r="I37" s="126"/>
      <c r="J37" s="38"/>
    </row>
    <row r="38" spans="1:10" ht="24.75" thickBot="1" x14ac:dyDescent="0.3">
      <c r="A38" s="38"/>
      <c r="B38" s="127">
        <v>4</v>
      </c>
      <c r="C38" s="126" t="s">
        <v>221</v>
      </c>
      <c r="D38" s="126" t="s">
        <v>341</v>
      </c>
      <c r="E38" s="126" t="s">
        <v>25</v>
      </c>
      <c r="F38" s="126" t="s">
        <v>212</v>
      </c>
      <c r="G38" s="126" t="s">
        <v>212</v>
      </c>
      <c r="H38" s="126" t="s">
        <v>212</v>
      </c>
      <c r="I38" s="126"/>
      <c r="J38" s="38"/>
    </row>
    <row r="39" spans="1:10" ht="15.75" thickBot="1" x14ac:dyDescent="0.3">
      <c r="A39" s="38"/>
      <c r="B39" s="609" t="s">
        <v>230</v>
      </c>
      <c r="C39" s="610"/>
      <c r="D39" s="610"/>
      <c r="E39" s="610"/>
      <c r="F39" s="610"/>
      <c r="G39" s="610"/>
      <c r="H39" s="610"/>
      <c r="I39" s="611"/>
      <c r="J39" s="38"/>
    </row>
    <row r="40" spans="1:10" ht="15.95" customHeight="1" thickBot="1" x14ac:dyDescent="0.3">
      <c r="A40" s="38"/>
      <c r="B40" s="155">
        <v>1</v>
      </c>
      <c r="C40" s="155" t="s">
        <v>231</v>
      </c>
      <c r="D40" s="126" t="s">
        <v>672</v>
      </c>
      <c r="E40" s="126" t="s">
        <v>25</v>
      </c>
      <c r="F40" s="126" t="s">
        <v>212</v>
      </c>
      <c r="G40" s="126" t="s">
        <v>212</v>
      </c>
      <c r="H40" s="126" t="s">
        <v>212</v>
      </c>
      <c r="I40" s="126"/>
      <c r="J40" s="38"/>
    </row>
    <row r="41" spans="1:10" ht="15.95" customHeight="1" thickBot="1" x14ac:dyDescent="0.3">
      <c r="A41" s="38"/>
      <c r="B41" s="155">
        <v>2</v>
      </c>
      <c r="C41" s="155" t="s">
        <v>232</v>
      </c>
      <c r="D41" s="125" t="s">
        <v>673</v>
      </c>
      <c r="E41" s="126" t="s">
        <v>25</v>
      </c>
      <c r="F41" s="126" t="s">
        <v>212</v>
      </c>
      <c r="G41" s="126" t="s">
        <v>212</v>
      </c>
      <c r="H41" s="126" t="s">
        <v>212</v>
      </c>
      <c r="I41" s="126"/>
      <c r="J41" s="38"/>
    </row>
    <row r="42" spans="1:10" ht="15.95" customHeight="1" thickBot="1" x14ac:dyDescent="0.3">
      <c r="A42" s="38"/>
      <c r="B42" s="128">
        <v>3</v>
      </c>
      <c r="C42" s="128" t="s">
        <v>233</v>
      </c>
      <c r="D42" s="128" t="s">
        <v>674</v>
      </c>
      <c r="E42" s="126" t="s">
        <v>25</v>
      </c>
      <c r="F42" s="126" t="s">
        <v>212</v>
      </c>
      <c r="G42" s="126" t="s">
        <v>212</v>
      </c>
      <c r="H42" s="126" t="s">
        <v>212</v>
      </c>
      <c r="I42" s="126"/>
      <c r="J42" s="38"/>
    </row>
    <row r="43" spans="1:10" ht="15.95" customHeight="1" thickBot="1" x14ac:dyDescent="0.3">
      <c r="A43" s="38"/>
      <c r="B43" s="128">
        <v>4</v>
      </c>
      <c r="C43" s="254" t="s">
        <v>639</v>
      </c>
      <c r="D43" s="254" t="s">
        <v>675</v>
      </c>
      <c r="E43" s="126" t="s">
        <v>25</v>
      </c>
      <c r="F43" s="126" t="s">
        <v>212</v>
      </c>
      <c r="G43" s="126" t="s">
        <v>212</v>
      </c>
      <c r="H43" s="126" t="s">
        <v>212</v>
      </c>
      <c r="I43" s="126"/>
      <c r="J43" s="38"/>
    </row>
    <row r="44" spans="1:10" ht="15.95" customHeight="1" thickBot="1" x14ac:dyDescent="0.3">
      <c r="A44" s="38"/>
      <c r="B44" s="156">
        <v>5</v>
      </c>
      <c r="C44" s="254" t="s">
        <v>640</v>
      </c>
      <c r="D44" s="254" t="s">
        <v>676</v>
      </c>
      <c r="E44" s="126" t="s">
        <v>25</v>
      </c>
      <c r="F44" s="126" t="s">
        <v>212</v>
      </c>
      <c r="G44" s="126" t="s">
        <v>212</v>
      </c>
      <c r="H44" s="126" t="s">
        <v>212</v>
      </c>
      <c r="I44" s="126"/>
      <c r="J44" s="38"/>
    </row>
  </sheetData>
  <mergeCells count="39">
    <mergeCell ref="H29:H30"/>
    <mergeCell ref="I29:I30"/>
    <mergeCell ref="B34:I34"/>
    <mergeCell ref="B39:I39"/>
    <mergeCell ref="B29:B30"/>
    <mergeCell ref="C29:C30"/>
    <mergeCell ref="E29:E30"/>
    <mergeCell ref="F29:F30"/>
    <mergeCell ref="G29:G30"/>
    <mergeCell ref="H25:H26"/>
    <mergeCell ref="I25:I26"/>
    <mergeCell ref="B27:B28"/>
    <mergeCell ref="C27:C28"/>
    <mergeCell ref="E27:E28"/>
    <mergeCell ref="F27:F28"/>
    <mergeCell ref="G27:G28"/>
    <mergeCell ref="H27:H28"/>
    <mergeCell ref="I27:I28"/>
    <mergeCell ref="B25:B26"/>
    <mergeCell ref="C25:C26"/>
    <mergeCell ref="E25:E26"/>
    <mergeCell ref="F25:F26"/>
    <mergeCell ref="G25:G26"/>
    <mergeCell ref="I6:I7"/>
    <mergeCell ref="B8:I8"/>
    <mergeCell ref="B18:I18"/>
    <mergeCell ref="B20:B21"/>
    <mergeCell ref="C20:C21"/>
    <mergeCell ref="E20:E21"/>
    <mergeCell ref="F20:F21"/>
    <mergeCell ref="G20:G21"/>
    <mergeCell ref="H20:H21"/>
    <mergeCell ref="I20:I21"/>
    <mergeCell ref="B5:B7"/>
    <mergeCell ref="C5:C7"/>
    <mergeCell ref="D5:D7"/>
    <mergeCell ref="E5:I5"/>
    <mergeCell ref="E6:E7"/>
    <mergeCell ref="F6:F7"/>
  </mergeCells>
  <hyperlinks>
    <hyperlink ref="I2" location="СОДЕРЖАНИЕ!A1" display="Назад в СОДЕРЖАНИЕ "/>
  </hyperlinks>
  <pageMargins left="0.23622047244094491" right="0.23622047244094491" top="0.35433070866141736" bottom="0.74803149606299213" header="0.11811023622047245" footer="0.11811023622047245"/>
  <pageSetup paperSize="9" scale="72" orientation="landscape" verticalDpi="0"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election activeCell="B5" sqref="B5"/>
    </sheetView>
  </sheetViews>
  <sheetFormatPr defaultColWidth="9.140625" defaultRowHeight="15" x14ac:dyDescent="0.25"/>
  <cols>
    <col min="1" max="1" width="3.140625" style="56" customWidth="1"/>
    <col min="2" max="2" width="5.42578125" style="56" customWidth="1"/>
    <col min="3" max="3" width="27.140625" style="56" customWidth="1"/>
    <col min="4" max="4" width="7.85546875" style="56" customWidth="1"/>
    <col min="5" max="5" width="9.140625" style="56"/>
    <col min="6" max="6" width="23.5703125" style="56" customWidth="1"/>
    <col min="7" max="7" width="18" style="56" customWidth="1"/>
    <col min="8" max="8" width="19.5703125" style="56" customWidth="1"/>
    <col min="9" max="9" width="4.42578125" style="56" customWidth="1"/>
    <col min="10" max="16384" width="9.140625" style="56"/>
  </cols>
  <sheetData>
    <row r="1" spans="1:11" x14ac:dyDescent="0.25">
      <c r="A1" s="38"/>
      <c r="B1" s="38"/>
      <c r="C1" s="38"/>
      <c r="D1" s="38"/>
      <c r="E1" s="38"/>
      <c r="F1" s="38"/>
      <c r="G1" s="38"/>
      <c r="H1" s="38"/>
      <c r="I1" s="38"/>
      <c r="J1" s="38"/>
      <c r="K1" s="38"/>
    </row>
    <row r="2" spans="1:11" x14ac:dyDescent="0.25">
      <c r="A2" s="38"/>
      <c r="B2" s="38"/>
      <c r="C2" s="38"/>
      <c r="D2" s="38"/>
      <c r="E2" s="38"/>
      <c r="F2" s="38"/>
      <c r="G2" s="38"/>
      <c r="H2" s="40" t="s">
        <v>471</v>
      </c>
      <c r="I2" s="38"/>
      <c r="J2" s="38"/>
      <c r="K2" s="38"/>
    </row>
    <row r="3" spans="1:11" x14ac:dyDescent="0.25">
      <c r="A3" s="38"/>
      <c r="B3" s="131" t="s">
        <v>530</v>
      </c>
      <c r="C3" s="38"/>
      <c r="D3" s="38"/>
      <c r="E3" s="38"/>
      <c r="F3" s="38"/>
      <c r="G3" s="38"/>
      <c r="H3" s="38"/>
      <c r="I3" s="38"/>
      <c r="J3" s="38"/>
      <c r="K3" s="38"/>
    </row>
    <row r="4" spans="1:11" x14ac:dyDescent="0.25">
      <c r="A4" s="38"/>
      <c r="B4" s="131" t="s">
        <v>834</v>
      </c>
      <c r="C4" s="38"/>
      <c r="D4" s="38"/>
      <c r="E4" s="38"/>
      <c r="F4" s="38"/>
      <c r="G4" s="38"/>
      <c r="H4" s="38"/>
      <c r="I4" s="38"/>
      <c r="J4" s="38"/>
      <c r="K4" s="38"/>
    </row>
    <row r="5" spans="1:11" x14ac:dyDescent="0.25">
      <c r="A5" s="38"/>
      <c r="B5" s="131"/>
      <c r="C5" s="38"/>
      <c r="D5" s="38"/>
      <c r="E5" s="38"/>
      <c r="F5" s="38"/>
      <c r="G5" s="38"/>
      <c r="H5" s="38"/>
      <c r="I5" s="38"/>
      <c r="J5" s="38"/>
      <c r="K5" s="38"/>
    </row>
    <row r="6" spans="1:11" x14ac:dyDescent="0.25">
      <c r="A6" s="38"/>
      <c r="B6" s="131" t="s">
        <v>531</v>
      </c>
      <c r="C6" s="38"/>
      <c r="D6" s="38"/>
      <c r="E6" s="38"/>
      <c r="F6" s="38"/>
      <c r="G6" s="38"/>
      <c r="H6" s="38"/>
      <c r="I6" s="38"/>
      <c r="J6" s="38"/>
      <c r="K6" s="38"/>
    </row>
    <row r="7" spans="1:11" x14ac:dyDescent="0.25">
      <c r="A7" s="38"/>
      <c r="B7" s="131" t="s">
        <v>532</v>
      </c>
      <c r="C7" s="38"/>
      <c r="D7" s="38"/>
      <c r="E7" s="38"/>
      <c r="F7" s="38"/>
      <c r="G7" s="38"/>
      <c r="H7" s="38"/>
      <c r="I7" s="38"/>
      <c r="J7" s="38"/>
      <c r="K7" s="38"/>
    </row>
    <row r="8" spans="1:11" x14ac:dyDescent="0.25">
      <c r="A8" s="38"/>
      <c r="B8" s="131" t="s">
        <v>533</v>
      </c>
      <c r="C8" s="38"/>
      <c r="D8" s="38"/>
      <c r="E8" s="38"/>
      <c r="F8" s="38"/>
      <c r="G8" s="38"/>
      <c r="H8" s="38"/>
      <c r="I8" s="38"/>
      <c r="J8" s="38"/>
      <c r="K8" s="38"/>
    </row>
    <row r="9" spans="1:11" x14ac:dyDescent="0.25">
      <c r="A9" s="38"/>
      <c r="B9" s="131" t="s">
        <v>534</v>
      </c>
      <c r="C9" s="38"/>
      <c r="D9" s="38"/>
      <c r="E9" s="38"/>
      <c r="F9" s="38"/>
      <c r="G9" s="38"/>
      <c r="H9" s="38"/>
      <c r="I9" s="38"/>
      <c r="J9" s="38"/>
      <c r="K9" s="38"/>
    </row>
    <row r="10" spans="1:11" x14ac:dyDescent="0.25">
      <c r="A10" s="38"/>
      <c r="B10" s="131" t="s">
        <v>535</v>
      </c>
      <c r="C10" s="38"/>
      <c r="D10" s="38"/>
      <c r="E10" s="38"/>
      <c r="F10" s="38"/>
      <c r="G10" s="38"/>
      <c r="H10" s="38"/>
      <c r="I10" s="38"/>
      <c r="J10" s="38"/>
      <c r="K10" s="38"/>
    </row>
    <row r="11" spans="1:11" ht="15.75" thickBot="1" x14ac:dyDescent="0.3">
      <c r="A11" s="38"/>
      <c r="B11" s="38"/>
      <c r="C11" s="38"/>
      <c r="D11" s="38"/>
      <c r="E11" s="38"/>
      <c r="F11" s="38"/>
      <c r="G11" s="38"/>
      <c r="H11" s="38"/>
      <c r="I11" s="38"/>
      <c r="J11" s="38"/>
      <c r="K11" s="38"/>
    </row>
    <row r="12" spans="1:11" ht="45.75" thickBot="1" x14ac:dyDescent="0.3">
      <c r="A12" s="38"/>
      <c r="B12" s="132" t="s">
        <v>0</v>
      </c>
      <c r="C12" s="133" t="s">
        <v>1</v>
      </c>
      <c r="D12" s="133" t="s">
        <v>536</v>
      </c>
      <c r="E12" s="133" t="s">
        <v>537</v>
      </c>
      <c r="F12" s="133" t="s">
        <v>538</v>
      </c>
      <c r="G12" s="133" t="s">
        <v>539</v>
      </c>
      <c r="H12" s="133" t="s">
        <v>540</v>
      </c>
      <c r="I12" s="38"/>
      <c r="J12" s="38"/>
      <c r="K12" s="38"/>
    </row>
    <row r="13" spans="1:11" ht="15.75" thickBot="1" x14ac:dyDescent="0.3">
      <c r="A13" s="38"/>
      <c r="B13" s="134"/>
      <c r="C13" s="135"/>
      <c r="D13" s="135"/>
      <c r="E13" s="135"/>
      <c r="F13" s="136"/>
      <c r="G13" s="135"/>
      <c r="H13" s="137"/>
      <c r="I13" s="38"/>
      <c r="J13" s="38"/>
      <c r="K13" s="38"/>
    </row>
    <row r="14" spans="1:11" x14ac:dyDescent="0.25">
      <c r="A14" s="38"/>
      <c r="B14" s="38"/>
      <c r="C14" s="38"/>
      <c r="D14" s="38"/>
      <c r="E14" s="38"/>
      <c r="F14" s="38"/>
      <c r="G14" s="38"/>
      <c r="H14" s="38"/>
      <c r="I14" s="38"/>
      <c r="J14" s="38"/>
      <c r="K14" s="38"/>
    </row>
    <row r="15" spans="1:11" x14ac:dyDescent="0.25">
      <c r="A15" s="38"/>
      <c r="B15" s="38"/>
      <c r="C15" s="38"/>
      <c r="D15" s="38"/>
      <c r="E15" s="38"/>
      <c r="F15" s="38"/>
      <c r="G15" s="38"/>
      <c r="H15" s="38"/>
      <c r="I15" s="38"/>
      <c r="J15" s="38"/>
      <c r="K15" s="38"/>
    </row>
    <row r="16" spans="1:11" x14ac:dyDescent="0.25">
      <c r="A16" s="38"/>
      <c r="B16" s="38"/>
      <c r="C16" s="38"/>
      <c r="D16" s="38"/>
      <c r="E16" s="38"/>
      <c r="F16" s="38"/>
      <c r="G16" s="38"/>
      <c r="H16" s="38"/>
      <c r="I16" s="38"/>
      <c r="J16" s="38"/>
      <c r="K16" s="38"/>
    </row>
    <row r="17" spans="1:11" x14ac:dyDescent="0.25">
      <c r="A17" s="38"/>
      <c r="B17" s="38"/>
      <c r="C17" s="38"/>
      <c r="D17" s="38"/>
      <c r="E17" s="38"/>
      <c r="F17" s="38"/>
      <c r="G17" s="38"/>
      <c r="H17" s="38"/>
      <c r="I17" s="38"/>
      <c r="J17" s="38"/>
      <c r="K17" s="38"/>
    </row>
    <row r="18" spans="1:11" x14ac:dyDescent="0.25">
      <c r="A18" s="38"/>
      <c r="B18" s="38"/>
      <c r="C18" s="38"/>
      <c r="D18" s="38"/>
      <c r="E18" s="38"/>
      <c r="F18" s="38"/>
      <c r="G18" s="38"/>
      <c r="H18" s="38"/>
      <c r="I18" s="38"/>
      <c r="J18" s="38"/>
      <c r="K18" s="38"/>
    </row>
    <row r="19" spans="1:11" x14ac:dyDescent="0.25">
      <c r="A19" s="38"/>
      <c r="B19" s="38"/>
      <c r="C19" s="38"/>
      <c r="D19" s="38"/>
      <c r="E19" s="38"/>
      <c r="F19" s="38"/>
      <c r="G19" s="38"/>
      <c r="H19" s="38"/>
      <c r="I19" s="38"/>
      <c r="J19" s="38"/>
      <c r="K19" s="38"/>
    </row>
    <row r="20" spans="1:11" x14ac:dyDescent="0.25">
      <c r="A20" s="38"/>
      <c r="B20" s="38"/>
      <c r="C20" s="38"/>
      <c r="D20" s="38"/>
      <c r="E20" s="38"/>
      <c r="F20" s="38"/>
      <c r="G20" s="38"/>
      <c r="H20" s="38"/>
      <c r="I20" s="38"/>
      <c r="J20" s="38"/>
      <c r="K20" s="38"/>
    </row>
    <row r="21" spans="1:11" x14ac:dyDescent="0.25">
      <c r="A21" s="38"/>
      <c r="B21" s="38"/>
      <c r="C21" s="38"/>
      <c r="D21" s="38"/>
      <c r="E21" s="38"/>
      <c r="F21" s="38"/>
      <c r="G21" s="38"/>
      <c r="H21" s="38"/>
      <c r="I21" s="38"/>
      <c r="J21" s="38"/>
      <c r="K21" s="38"/>
    </row>
    <row r="22" spans="1:11" x14ac:dyDescent="0.25">
      <c r="A22" s="38"/>
      <c r="B22" s="38"/>
      <c r="C22" s="38"/>
      <c r="D22" s="38"/>
      <c r="E22" s="38"/>
      <c r="F22" s="38"/>
      <c r="G22" s="38"/>
      <c r="H22" s="38"/>
      <c r="I22" s="38"/>
      <c r="J22" s="38"/>
      <c r="K22" s="38"/>
    </row>
    <row r="23" spans="1:11" x14ac:dyDescent="0.25">
      <c r="A23" s="38"/>
      <c r="B23" s="38"/>
      <c r="C23" s="38"/>
      <c r="D23" s="38"/>
      <c r="E23" s="38"/>
      <c r="F23" s="38"/>
      <c r="G23" s="38"/>
      <c r="H23" s="38"/>
      <c r="I23" s="38"/>
      <c r="J23" s="38"/>
      <c r="K23" s="38"/>
    </row>
    <row r="24" spans="1:11" x14ac:dyDescent="0.25">
      <c r="A24" s="38"/>
      <c r="B24" s="38"/>
      <c r="C24" s="38"/>
      <c r="D24" s="38"/>
      <c r="E24" s="38"/>
      <c r="F24" s="38"/>
      <c r="G24" s="38"/>
      <c r="H24" s="38"/>
      <c r="I24" s="38"/>
      <c r="J24" s="38"/>
      <c r="K24" s="38"/>
    </row>
    <row r="25" spans="1:11" x14ac:dyDescent="0.25">
      <c r="A25" s="38"/>
      <c r="B25" s="38"/>
      <c r="C25" s="38"/>
      <c r="D25" s="38"/>
      <c r="E25" s="38"/>
      <c r="F25" s="38"/>
      <c r="G25" s="38"/>
      <c r="H25" s="38"/>
      <c r="I25" s="38"/>
      <c r="J25" s="38"/>
      <c r="K25" s="38"/>
    </row>
    <row r="26" spans="1:11" x14ac:dyDescent="0.25">
      <c r="A26" s="38"/>
      <c r="B26" s="38"/>
      <c r="C26" s="38"/>
      <c r="D26" s="38"/>
      <c r="E26" s="38"/>
      <c r="F26" s="38"/>
      <c r="G26" s="38"/>
      <c r="H26" s="38"/>
      <c r="I26" s="38"/>
      <c r="J26" s="38"/>
      <c r="K26" s="38"/>
    </row>
    <row r="27" spans="1:11" x14ac:dyDescent="0.25">
      <c r="A27" s="38"/>
      <c r="B27" s="38"/>
      <c r="C27" s="38"/>
      <c r="D27" s="38"/>
      <c r="E27" s="38"/>
      <c r="F27" s="38"/>
      <c r="G27" s="38"/>
      <c r="H27" s="38"/>
      <c r="I27" s="38"/>
      <c r="J27" s="38"/>
      <c r="K27" s="38"/>
    </row>
    <row r="28" spans="1:11" x14ac:dyDescent="0.25">
      <c r="A28" s="38"/>
      <c r="B28" s="38"/>
      <c r="C28" s="38"/>
      <c r="D28" s="38"/>
      <c r="E28" s="38"/>
      <c r="F28" s="38"/>
      <c r="G28" s="38"/>
      <c r="H28" s="38"/>
      <c r="I28" s="38"/>
      <c r="J28" s="38"/>
      <c r="K28" s="38"/>
    </row>
    <row r="29" spans="1:11" x14ac:dyDescent="0.25">
      <c r="A29" s="38"/>
      <c r="B29" s="38"/>
      <c r="C29" s="38"/>
      <c r="D29" s="38"/>
      <c r="E29" s="38"/>
      <c r="F29" s="38"/>
      <c r="G29" s="38"/>
      <c r="H29" s="38"/>
      <c r="I29" s="38"/>
      <c r="J29" s="38"/>
      <c r="K29" s="38"/>
    </row>
    <row r="30" spans="1:11" x14ac:dyDescent="0.25">
      <c r="A30" s="38"/>
      <c r="B30" s="38"/>
      <c r="C30" s="38"/>
      <c r="D30" s="38"/>
      <c r="E30" s="38"/>
      <c r="F30" s="38"/>
      <c r="G30" s="38"/>
      <c r="H30" s="38"/>
      <c r="I30" s="38"/>
      <c r="J30" s="38"/>
      <c r="K30" s="38"/>
    </row>
    <row r="31" spans="1:11" x14ac:dyDescent="0.25">
      <c r="A31" s="38"/>
      <c r="B31" s="38"/>
      <c r="C31" s="38"/>
      <c r="D31" s="38"/>
      <c r="E31" s="38"/>
      <c r="F31" s="38"/>
      <c r="G31" s="38"/>
      <c r="H31" s="38"/>
      <c r="I31" s="38"/>
      <c r="J31" s="38"/>
      <c r="K31" s="38"/>
    </row>
    <row r="32" spans="1:11" x14ac:dyDescent="0.25">
      <c r="A32" s="38"/>
      <c r="B32" s="38"/>
      <c r="C32" s="38"/>
      <c r="D32" s="38"/>
      <c r="E32" s="38"/>
      <c r="F32" s="38"/>
      <c r="G32" s="38"/>
      <c r="H32" s="38"/>
      <c r="I32" s="38"/>
      <c r="J32" s="38"/>
      <c r="K32" s="38"/>
    </row>
    <row r="33" spans="1:11" x14ac:dyDescent="0.25">
      <c r="A33" s="38"/>
      <c r="B33" s="38"/>
      <c r="C33" s="38"/>
      <c r="D33" s="38"/>
      <c r="E33" s="38"/>
      <c r="F33" s="38"/>
      <c r="G33" s="38"/>
      <c r="H33" s="38"/>
      <c r="I33" s="38"/>
      <c r="J33" s="38"/>
      <c r="K33" s="38"/>
    </row>
    <row r="34" spans="1:11" x14ac:dyDescent="0.25">
      <c r="A34" s="38"/>
      <c r="B34" s="38"/>
      <c r="C34" s="38"/>
      <c r="D34" s="38"/>
      <c r="E34" s="38"/>
      <c r="F34" s="38"/>
      <c r="G34" s="38"/>
      <c r="H34" s="38"/>
      <c r="I34" s="38"/>
      <c r="J34" s="38"/>
      <c r="K34" s="38"/>
    </row>
    <row r="35" spans="1:11" x14ac:dyDescent="0.25">
      <c r="A35" s="38"/>
      <c r="B35" s="38"/>
      <c r="C35" s="38"/>
      <c r="D35" s="38"/>
      <c r="E35" s="38"/>
      <c r="F35" s="38"/>
      <c r="G35" s="38"/>
      <c r="H35" s="38"/>
      <c r="I35" s="38"/>
      <c r="J35" s="38"/>
      <c r="K35" s="38"/>
    </row>
    <row r="36" spans="1:11" x14ac:dyDescent="0.25">
      <c r="A36" s="38"/>
      <c r="B36" s="38"/>
      <c r="C36" s="38"/>
      <c r="D36" s="38"/>
      <c r="E36" s="38"/>
      <c r="F36" s="38"/>
      <c r="G36" s="38"/>
      <c r="H36" s="38"/>
      <c r="I36" s="38"/>
      <c r="J36" s="38"/>
      <c r="K36" s="38"/>
    </row>
    <row r="37" spans="1:11" x14ac:dyDescent="0.25">
      <c r="A37" s="38"/>
      <c r="B37" s="38"/>
      <c r="C37" s="38"/>
      <c r="D37" s="38"/>
      <c r="E37" s="38"/>
      <c r="F37" s="38"/>
      <c r="G37" s="38"/>
      <c r="H37" s="38"/>
      <c r="I37" s="38"/>
      <c r="J37" s="38"/>
      <c r="K37" s="38"/>
    </row>
    <row r="38" spans="1:11" x14ac:dyDescent="0.25">
      <c r="A38" s="38"/>
      <c r="B38" s="38"/>
      <c r="C38" s="38"/>
      <c r="D38" s="38"/>
      <c r="E38" s="38"/>
      <c r="F38" s="38"/>
      <c r="G38" s="38"/>
      <c r="H38" s="38"/>
      <c r="I38" s="38"/>
      <c r="J38" s="38"/>
      <c r="K38" s="38"/>
    </row>
    <row r="39" spans="1:11" x14ac:dyDescent="0.25">
      <c r="A39" s="38"/>
      <c r="B39" s="38"/>
      <c r="C39" s="38"/>
      <c r="D39" s="38"/>
      <c r="E39" s="38"/>
      <c r="F39" s="38"/>
      <c r="G39" s="38"/>
      <c r="H39" s="38"/>
      <c r="I39" s="38"/>
      <c r="J39" s="38"/>
      <c r="K39" s="38"/>
    </row>
    <row r="40" spans="1:11" x14ac:dyDescent="0.25">
      <c r="A40" s="38"/>
      <c r="B40" s="38"/>
      <c r="C40" s="38"/>
      <c r="D40" s="38"/>
      <c r="E40" s="38"/>
      <c r="F40" s="38"/>
      <c r="G40" s="38"/>
      <c r="H40" s="38"/>
      <c r="I40" s="38"/>
      <c r="J40" s="38"/>
      <c r="K40" s="38"/>
    </row>
    <row r="41" spans="1:11" x14ac:dyDescent="0.25">
      <c r="A41" s="38"/>
      <c r="B41" s="38"/>
      <c r="C41" s="38"/>
      <c r="D41" s="38"/>
      <c r="E41" s="38"/>
      <c r="F41" s="38"/>
      <c r="G41" s="38"/>
      <c r="H41" s="38"/>
      <c r="I41" s="38"/>
      <c r="J41" s="38"/>
      <c r="K41" s="38"/>
    </row>
    <row r="42" spans="1:11" x14ac:dyDescent="0.25">
      <c r="A42" s="38"/>
      <c r="B42" s="38"/>
      <c r="C42" s="38"/>
      <c r="D42" s="38"/>
      <c r="E42" s="38"/>
      <c r="F42" s="38"/>
      <c r="G42" s="38"/>
      <c r="H42" s="38"/>
      <c r="I42" s="38"/>
      <c r="J42" s="38"/>
      <c r="K42" s="38"/>
    </row>
    <row r="43" spans="1:11" x14ac:dyDescent="0.25">
      <c r="A43" s="38"/>
      <c r="B43" s="38"/>
      <c r="C43" s="38"/>
      <c r="D43" s="38"/>
      <c r="E43" s="38"/>
      <c r="F43" s="38"/>
      <c r="G43" s="38"/>
      <c r="H43" s="38"/>
      <c r="I43" s="38"/>
      <c r="J43" s="38"/>
      <c r="K43" s="38"/>
    </row>
    <row r="44" spans="1:11" x14ac:dyDescent="0.25">
      <c r="A44" s="38"/>
      <c r="B44" s="38"/>
      <c r="C44" s="38"/>
      <c r="D44" s="38"/>
      <c r="E44" s="38"/>
      <c r="F44" s="38"/>
      <c r="G44" s="38"/>
      <c r="H44" s="38"/>
      <c r="I44" s="38"/>
      <c r="J44" s="38"/>
      <c r="K44" s="38"/>
    </row>
    <row r="45" spans="1:11" x14ac:dyDescent="0.25">
      <c r="A45" s="38"/>
      <c r="B45" s="38"/>
      <c r="C45" s="38"/>
      <c r="D45" s="38"/>
      <c r="E45" s="38"/>
      <c r="F45" s="38"/>
      <c r="G45" s="38"/>
      <c r="H45" s="38"/>
      <c r="I45" s="38"/>
      <c r="J45" s="38"/>
      <c r="K45" s="38"/>
    </row>
    <row r="46" spans="1:11" x14ac:dyDescent="0.25">
      <c r="A46" s="38"/>
      <c r="B46" s="38"/>
      <c r="C46" s="38"/>
      <c r="D46" s="38"/>
      <c r="E46" s="38"/>
      <c r="F46" s="38"/>
      <c r="G46" s="38"/>
      <c r="H46" s="38"/>
      <c r="I46" s="38"/>
      <c r="J46" s="38"/>
      <c r="K46" s="38"/>
    </row>
    <row r="47" spans="1:11" x14ac:dyDescent="0.25">
      <c r="A47" s="38"/>
      <c r="B47" s="38"/>
      <c r="C47" s="38"/>
      <c r="D47" s="38"/>
      <c r="E47" s="38"/>
      <c r="F47" s="38"/>
      <c r="G47" s="38"/>
      <c r="H47" s="38"/>
      <c r="I47" s="38"/>
      <c r="J47" s="38"/>
      <c r="K47" s="38"/>
    </row>
    <row r="48" spans="1:11" x14ac:dyDescent="0.25">
      <c r="A48" s="38"/>
      <c r="B48" s="38"/>
      <c r="C48" s="38"/>
      <c r="D48" s="38"/>
      <c r="E48" s="38"/>
      <c r="F48" s="38"/>
      <c r="G48" s="38"/>
      <c r="H48" s="38"/>
      <c r="I48" s="38"/>
      <c r="J48" s="38"/>
      <c r="K48" s="38"/>
    </row>
    <row r="49" spans="1:11" x14ac:dyDescent="0.25">
      <c r="A49" s="38"/>
      <c r="B49" s="38"/>
      <c r="C49" s="38"/>
      <c r="D49" s="38"/>
      <c r="E49" s="38"/>
      <c r="F49" s="38"/>
      <c r="G49" s="38"/>
      <c r="H49" s="38"/>
      <c r="I49" s="38"/>
      <c r="J49" s="38"/>
      <c r="K49" s="38"/>
    </row>
    <row r="50" spans="1:11" x14ac:dyDescent="0.25">
      <c r="A50" s="38"/>
      <c r="B50" s="38"/>
      <c r="C50" s="38"/>
      <c r="D50" s="38"/>
      <c r="E50" s="38"/>
      <c r="F50" s="38"/>
      <c r="G50" s="38"/>
      <c r="H50" s="38"/>
      <c r="I50" s="38"/>
      <c r="J50" s="38"/>
      <c r="K50" s="38"/>
    </row>
    <row r="51" spans="1:11" x14ac:dyDescent="0.25">
      <c r="A51" s="38"/>
      <c r="B51" s="38"/>
      <c r="C51" s="38"/>
      <c r="D51" s="38"/>
      <c r="E51" s="38"/>
      <c r="F51" s="38"/>
      <c r="G51" s="38"/>
      <c r="H51" s="38"/>
      <c r="I51" s="38"/>
      <c r="J51" s="38"/>
      <c r="K51" s="38"/>
    </row>
    <row r="52" spans="1:11" x14ac:dyDescent="0.25">
      <c r="A52" s="38"/>
      <c r="B52" s="38"/>
      <c r="C52" s="38"/>
      <c r="D52" s="38"/>
      <c r="E52" s="38"/>
      <c r="F52" s="38"/>
      <c r="G52" s="38"/>
      <c r="H52" s="38"/>
      <c r="I52" s="38"/>
      <c r="J52" s="38"/>
      <c r="K52" s="38"/>
    </row>
    <row r="53" spans="1:11" x14ac:dyDescent="0.25">
      <c r="A53" s="38"/>
      <c r="B53" s="38"/>
      <c r="C53" s="38"/>
      <c r="D53" s="38"/>
      <c r="E53" s="38"/>
      <c r="F53" s="38"/>
      <c r="G53" s="38"/>
      <c r="H53" s="38"/>
      <c r="I53" s="38"/>
      <c r="J53" s="38"/>
      <c r="K53" s="38"/>
    </row>
    <row r="54" spans="1:11" x14ac:dyDescent="0.25">
      <c r="A54" s="38"/>
      <c r="B54" s="38"/>
      <c r="C54" s="38"/>
      <c r="D54" s="38"/>
      <c r="E54" s="38"/>
      <c r="F54" s="38"/>
      <c r="G54" s="38"/>
      <c r="H54" s="38"/>
      <c r="I54" s="38"/>
      <c r="J54" s="38"/>
      <c r="K54" s="38"/>
    </row>
    <row r="55" spans="1:11" x14ac:dyDescent="0.25">
      <c r="A55" s="38"/>
      <c r="B55" s="38"/>
      <c r="C55" s="38"/>
      <c r="D55" s="38"/>
      <c r="E55" s="38"/>
      <c r="F55" s="38"/>
      <c r="G55" s="38"/>
      <c r="H55" s="38"/>
      <c r="I55" s="38"/>
      <c r="J55" s="38"/>
      <c r="K55" s="38"/>
    </row>
    <row r="56" spans="1:11" x14ac:dyDescent="0.25">
      <c r="A56" s="38"/>
      <c r="B56" s="38"/>
      <c r="C56" s="38"/>
      <c r="D56" s="38"/>
      <c r="E56" s="38"/>
      <c r="F56" s="38"/>
      <c r="G56" s="38"/>
      <c r="H56" s="38"/>
      <c r="I56" s="38"/>
      <c r="J56" s="38"/>
      <c r="K56" s="38"/>
    </row>
    <row r="57" spans="1:11" x14ac:dyDescent="0.25">
      <c r="A57" s="38"/>
      <c r="B57" s="38"/>
      <c r="C57" s="38"/>
      <c r="D57" s="38"/>
      <c r="E57" s="38"/>
      <c r="F57" s="38"/>
      <c r="G57" s="38"/>
      <c r="H57" s="38"/>
      <c r="I57" s="38"/>
      <c r="J57" s="38"/>
      <c r="K57" s="38"/>
    </row>
    <row r="58" spans="1:11" x14ac:dyDescent="0.25">
      <c r="A58" s="38"/>
      <c r="B58" s="38"/>
      <c r="C58" s="38"/>
      <c r="D58" s="38"/>
      <c r="E58" s="38"/>
      <c r="F58" s="38"/>
      <c r="G58" s="38"/>
      <c r="H58" s="38"/>
      <c r="I58" s="38"/>
      <c r="J58" s="38"/>
      <c r="K58" s="38"/>
    </row>
  </sheetData>
  <hyperlinks>
    <hyperlink ref="H2" location="СОДЕРЖАНИЕ!A1" display="Назад в СОДЕРЖАНИЕ "/>
  </hyperlinks>
  <pageMargins left="0.23622047244094491" right="0.23622047244094491" top="0.35433070866141736" bottom="0.74803149606299213" header="0.11811023622047245" footer="0.11811023622047245"/>
  <pageSetup paperSize="9" scale="58" orientation="landscape" verticalDpi="0" r:id="rId1"/>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115" zoomScaleNormal="115" zoomScaleSheetLayoutView="130" workbookViewId="0">
      <selection activeCell="D12" sqref="D12"/>
    </sheetView>
  </sheetViews>
  <sheetFormatPr defaultColWidth="8.85546875" defaultRowHeight="15" x14ac:dyDescent="0.25"/>
  <cols>
    <col min="1" max="1" width="8.85546875" style="56"/>
    <col min="2" max="2" width="2.42578125" style="56" customWidth="1"/>
    <col min="3" max="16384" width="8.85546875" style="56"/>
  </cols>
  <sheetData>
    <row r="1" spans="1:13" x14ac:dyDescent="0.25">
      <c r="A1" s="38"/>
      <c r="B1" s="38"/>
      <c r="C1" s="38"/>
      <c r="D1" s="38"/>
      <c r="E1" s="38"/>
      <c r="F1" s="38"/>
      <c r="G1" s="38"/>
      <c r="H1" s="38"/>
      <c r="I1" s="38"/>
      <c r="J1" s="38"/>
      <c r="K1" s="38"/>
      <c r="L1" s="38"/>
      <c r="M1" s="38"/>
    </row>
    <row r="2" spans="1:13" x14ac:dyDescent="0.25">
      <c r="A2" s="38"/>
      <c r="B2" s="38"/>
      <c r="C2" s="39"/>
      <c r="D2" s="38"/>
      <c r="E2" s="38"/>
      <c r="F2" s="38"/>
      <c r="G2" s="38"/>
      <c r="H2" s="38"/>
      <c r="I2" s="38"/>
      <c r="J2" s="38"/>
      <c r="K2" s="40" t="s">
        <v>471</v>
      </c>
      <c r="L2" s="38"/>
      <c r="M2" s="38"/>
    </row>
    <row r="3" spans="1:13" x14ac:dyDescent="0.25">
      <c r="A3" s="38"/>
      <c r="B3" s="38" t="s">
        <v>712</v>
      </c>
      <c r="C3" s="38"/>
      <c r="D3" s="38"/>
      <c r="E3" s="38"/>
      <c r="F3" s="38"/>
      <c r="G3" s="38"/>
      <c r="H3" s="38"/>
      <c r="I3" s="38"/>
      <c r="J3" s="38"/>
      <c r="K3" s="38"/>
      <c r="L3" s="38"/>
      <c r="M3" s="38"/>
    </row>
    <row r="4" spans="1:13" x14ac:dyDescent="0.25">
      <c r="A4" s="38"/>
      <c r="B4" s="38"/>
      <c r="C4" s="38"/>
      <c r="D4" s="38"/>
      <c r="E4" s="38"/>
      <c r="F4" s="38"/>
      <c r="G4" s="38"/>
      <c r="H4" s="38"/>
      <c r="I4" s="38"/>
      <c r="J4" s="38"/>
      <c r="K4" s="38"/>
      <c r="L4" s="38"/>
      <c r="M4" s="38"/>
    </row>
    <row r="5" spans="1:13" s="118" customFormat="1" x14ac:dyDescent="0.25">
      <c r="A5" s="120" t="s">
        <v>804</v>
      </c>
      <c r="B5" s="120"/>
      <c r="C5" s="120"/>
      <c r="D5" s="120"/>
      <c r="E5" s="120"/>
      <c r="F5" s="120"/>
      <c r="G5" s="120"/>
      <c r="H5" s="120"/>
      <c r="I5" s="120"/>
      <c r="J5" s="120"/>
      <c r="K5" s="120"/>
      <c r="L5" s="120"/>
      <c r="M5" s="120"/>
    </row>
    <row r="6" spans="1:13" x14ac:dyDescent="0.25">
      <c r="A6" s="38"/>
      <c r="B6" s="38" t="s">
        <v>713</v>
      </c>
      <c r="C6" s="38" t="s">
        <v>805</v>
      </c>
      <c r="D6" s="38"/>
      <c r="E6" s="38"/>
      <c r="F6" s="38"/>
      <c r="G6" s="38"/>
      <c r="H6" s="38"/>
      <c r="I6" s="38"/>
      <c r="J6" s="38"/>
      <c r="K6" s="38"/>
      <c r="L6" s="38"/>
      <c r="M6" s="38"/>
    </row>
    <row r="7" spans="1:13" x14ac:dyDescent="0.25">
      <c r="A7" s="38"/>
      <c r="B7" s="38" t="s">
        <v>806</v>
      </c>
      <c r="C7" s="38" t="s">
        <v>807</v>
      </c>
      <c r="D7" s="38"/>
      <c r="E7" s="38"/>
      <c r="F7" s="38"/>
      <c r="G7" s="38"/>
      <c r="H7" s="38"/>
      <c r="I7" s="38"/>
      <c r="J7" s="38"/>
      <c r="K7" s="38"/>
      <c r="L7" s="38"/>
      <c r="M7" s="38"/>
    </row>
    <row r="8" spans="1:13" s="118" customFormat="1" x14ac:dyDescent="0.25">
      <c r="A8" s="120"/>
      <c r="B8" s="120" t="s">
        <v>808</v>
      </c>
      <c r="C8" s="120" t="s">
        <v>809</v>
      </c>
      <c r="D8" s="120"/>
      <c r="E8" s="120"/>
      <c r="F8" s="120"/>
      <c r="G8" s="120"/>
      <c r="H8" s="120"/>
      <c r="I8" s="120"/>
      <c r="J8" s="120"/>
      <c r="K8" s="120"/>
      <c r="L8" s="120"/>
      <c r="M8" s="120"/>
    </row>
    <row r="9" spans="1:13" x14ac:dyDescent="0.25">
      <c r="A9" s="38"/>
      <c r="B9" s="38"/>
      <c r="C9" s="38"/>
      <c r="D9" s="38"/>
      <c r="E9" s="38"/>
      <c r="F9" s="38"/>
      <c r="G9" s="38"/>
      <c r="H9" s="38"/>
      <c r="I9" s="38"/>
      <c r="J9" s="38"/>
      <c r="K9" s="38"/>
      <c r="L9" s="38"/>
      <c r="M9" s="38"/>
    </row>
    <row r="10" spans="1:13" x14ac:dyDescent="0.25">
      <c r="A10" s="38"/>
      <c r="B10" s="38"/>
      <c r="C10" s="38"/>
      <c r="D10" s="38"/>
      <c r="E10" s="38"/>
      <c r="F10" s="38"/>
      <c r="G10" s="38"/>
      <c r="H10" s="38"/>
      <c r="I10" s="38"/>
      <c r="J10" s="38"/>
      <c r="K10" s="38"/>
      <c r="L10" s="38"/>
      <c r="M10" s="38"/>
    </row>
    <row r="11" spans="1:13" x14ac:dyDescent="0.25">
      <c r="A11" s="38"/>
      <c r="B11" s="38"/>
      <c r="C11" s="38"/>
      <c r="D11" s="38"/>
      <c r="E11" s="38"/>
      <c r="F11" s="38"/>
      <c r="G11" s="38"/>
      <c r="H11" s="38"/>
      <c r="I11" s="38"/>
      <c r="J11" s="38"/>
      <c r="K11" s="38"/>
      <c r="L11" s="38"/>
      <c r="M11" s="38"/>
    </row>
    <row r="12" spans="1:13" x14ac:dyDescent="0.25">
      <c r="A12" s="38"/>
      <c r="B12" s="38"/>
      <c r="C12" s="38"/>
      <c r="D12" s="38"/>
      <c r="E12" s="38"/>
      <c r="F12" s="38"/>
      <c r="G12" s="38"/>
      <c r="H12" s="38"/>
      <c r="I12" s="38"/>
      <c r="J12" s="38"/>
      <c r="K12" s="38"/>
      <c r="L12" s="38"/>
      <c r="M12" s="38"/>
    </row>
    <row r="13" spans="1:13" x14ac:dyDescent="0.25">
      <c r="A13" s="38"/>
      <c r="B13" s="38"/>
      <c r="C13" s="38"/>
      <c r="D13" s="38"/>
      <c r="E13" s="38"/>
      <c r="F13" s="38"/>
      <c r="G13" s="38"/>
      <c r="H13" s="38"/>
      <c r="I13" s="38"/>
      <c r="J13" s="38"/>
      <c r="K13" s="38"/>
      <c r="L13" s="38"/>
      <c r="M13" s="38"/>
    </row>
    <row r="14" spans="1:13" x14ac:dyDescent="0.25">
      <c r="A14" s="38"/>
      <c r="B14" s="38"/>
      <c r="C14" s="38"/>
      <c r="D14" s="38"/>
      <c r="E14" s="38"/>
      <c r="F14" s="38"/>
      <c r="G14" s="38"/>
      <c r="H14" s="38"/>
      <c r="I14" s="38"/>
      <c r="J14" s="38"/>
      <c r="K14" s="38"/>
      <c r="L14" s="38"/>
      <c r="M14" s="38"/>
    </row>
    <row r="15" spans="1:13" x14ac:dyDescent="0.25">
      <c r="A15" s="38"/>
      <c r="B15" s="38"/>
      <c r="C15" s="38"/>
      <c r="D15" s="38"/>
      <c r="E15" s="38"/>
      <c r="F15" s="38"/>
      <c r="G15" s="38"/>
      <c r="H15" s="38"/>
      <c r="I15" s="38"/>
      <c r="J15" s="38"/>
      <c r="K15" s="38"/>
      <c r="L15" s="38"/>
      <c r="M15" s="38"/>
    </row>
    <row r="16" spans="1:13" x14ac:dyDescent="0.25">
      <c r="A16" s="38"/>
      <c r="B16" s="38"/>
      <c r="C16" s="38"/>
      <c r="D16" s="38"/>
      <c r="E16" s="38"/>
      <c r="F16" s="38"/>
      <c r="G16" s="38"/>
      <c r="H16" s="38"/>
      <c r="I16" s="38"/>
      <c r="J16" s="38"/>
      <c r="K16" s="38"/>
      <c r="L16" s="38"/>
      <c r="M16" s="38"/>
    </row>
    <row r="17" spans="1:13" x14ac:dyDescent="0.25">
      <c r="A17" s="38"/>
      <c r="B17" s="38"/>
      <c r="C17" s="38"/>
      <c r="D17" s="38"/>
      <c r="E17" s="38"/>
      <c r="F17" s="38"/>
      <c r="G17" s="38"/>
      <c r="H17" s="38"/>
      <c r="I17" s="38"/>
      <c r="J17" s="38"/>
      <c r="K17" s="38"/>
      <c r="L17" s="38"/>
      <c r="M17" s="38"/>
    </row>
    <row r="18" spans="1:13" x14ac:dyDescent="0.25">
      <c r="A18" s="38"/>
      <c r="B18" s="38"/>
      <c r="C18" s="38"/>
      <c r="D18" s="38"/>
      <c r="E18" s="38"/>
      <c r="F18" s="38"/>
      <c r="G18" s="38"/>
      <c r="H18" s="38"/>
      <c r="I18" s="38"/>
      <c r="J18" s="38"/>
      <c r="K18" s="38"/>
      <c r="L18" s="38"/>
      <c r="M18" s="38"/>
    </row>
    <row r="19" spans="1:13" x14ac:dyDescent="0.25">
      <c r="A19" s="38"/>
      <c r="B19" s="38"/>
      <c r="C19" s="38"/>
      <c r="D19" s="38"/>
      <c r="E19" s="38"/>
      <c r="F19" s="38"/>
      <c r="G19" s="38"/>
      <c r="H19" s="38"/>
      <c r="I19" s="38"/>
      <c r="J19" s="38"/>
      <c r="K19" s="38"/>
      <c r="L19" s="38"/>
      <c r="M19" s="38"/>
    </row>
  </sheetData>
  <hyperlinks>
    <hyperlink ref="K2" location="СОДЕРЖАНИЕ!A1" display="Назад в СОДЕРЖАНИЕ "/>
  </hyperlinks>
  <pageMargins left="0.7" right="0.7" top="0.75" bottom="0.75" header="0.3" footer="0.3"/>
  <pageSetup paperSize="9" scale="7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M114"/>
  <sheetViews>
    <sheetView showGridLines="0" zoomScale="115" zoomScaleNormal="115" zoomScaleSheetLayoutView="100" workbookViewId="0">
      <selection activeCell="K2" sqref="K2"/>
    </sheetView>
  </sheetViews>
  <sheetFormatPr defaultColWidth="8.85546875" defaultRowHeight="15" x14ac:dyDescent="0.25"/>
  <cols>
    <col min="1" max="1" width="2.7109375" style="56" customWidth="1"/>
    <col min="2" max="2" width="6.5703125" style="56" customWidth="1"/>
    <col min="3" max="3" width="31" style="56" customWidth="1"/>
    <col min="4" max="4" width="9.28515625" style="56" customWidth="1"/>
    <col min="5" max="5" width="5.85546875" style="56" customWidth="1"/>
    <col min="6" max="6" width="7.85546875" style="56" customWidth="1"/>
    <col min="7" max="12" width="14.7109375" style="56" customWidth="1"/>
    <col min="13" max="13" width="3.140625" style="56" customWidth="1"/>
    <col min="14" max="16384" width="8.85546875" style="56"/>
  </cols>
  <sheetData>
    <row r="1" spans="1:13" x14ac:dyDescent="0.25">
      <c r="A1" s="38"/>
      <c r="B1" s="38"/>
      <c r="C1" s="38"/>
      <c r="D1" s="38"/>
      <c r="E1" s="38"/>
      <c r="F1" s="38"/>
      <c r="G1" s="38"/>
      <c r="H1" s="38"/>
      <c r="I1" s="38"/>
      <c r="J1" s="38"/>
      <c r="K1" s="38"/>
      <c r="L1" s="38"/>
      <c r="M1" s="38"/>
    </row>
    <row r="2" spans="1:13" x14ac:dyDescent="0.25">
      <c r="A2" s="38"/>
      <c r="B2" s="38"/>
      <c r="C2" s="39"/>
      <c r="D2" s="38"/>
      <c r="E2" s="38"/>
      <c r="F2" s="38"/>
      <c r="G2" s="38"/>
      <c r="H2" s="38"/>
      <c r="I2" s="38"/>
      <c r="J2" s="38"/>
      <c r="K2" s="40" t="s">
        <v>471</v>
      </c>
      <c r="L2" s="38"/>
      <c r="M2" s="38"/>
    </row>
    <row r="3" spans="1:13" x14ac:dyDescent="0.25">
      <c r="A3" s="38"/>
      <c r="B3" s="41" t="s">
        <v>378</v>
      </c>
      <c r="C3" s="38"/>
      <c r="D3" s="38"/>
      <c r="E3" s="38"/>
      <c r="F3" s="38"/>
      <c r="G3" s="38"/>
      <c r="H3" s="38"/>
      <c r="I3" s="38"/>
      <c r="J3" s="38"/>
      <c r="K3" s="38"/>
      <c r="L3" s="38"/>
      <c r="M3" s="38"/>
    </row>
    <row r="4" spans="1:13" x14ac:dyDescent="0.25">
      <c r="A4" s="38"/>
      <c r="B4" s="41"/>
      <c r="C4" s="42"/>
      <c r="D4" s="38"/>
      <c r="E4" s="38"/>
      <c r="F4" s="38"/>
      <c r="G4" s="38"/>
      <c r="H4" s="38"/>
      <c r="I4" s="38"/>
      <c r="J4" s="43"/>
      <c r="K4" s="43"/>
      <c r="L4" s="43" t="s">
        <v>138</v>
      </c>
      <c r="M4" s="38"/>
    </row>
    <row r="5" spans="1:13" ht="15.75" thickBot="1" x14ac:dyDescent="0.3">
      <c r="A5" s="38"/>
      <c r="B5" s="38"/>
      <c r="C5" s="38"/>
      <c r="D5" s="38"/>
      <c r="E5" s="38"/>
      <c r="F5" s="38"/>
      <c r="G5" s="38"/>
      <c r="H5" s="38"/>
      <c r="I5" s="38"/>
      <c r="J5" s="38"/>
      <c r="K5" s="38"/>
      <c r="L5" s="38"/>
      <c r="M5" s="38"/>
    </row>
    <row r="6" spans="1:13" ht="33" customHeight="1" thickBot="1" x14ac:dyDescent="0.3">
      <c r="A6" s="38"/>
      <c r="B6" s="393" t="s">
        <v>0</v>
      </c>
      <c r="C6" s="393" t="s">
        <v>1</v>
      </c>
      <c r="D6" s="393" t="s">
        <v>36</v>
      </c>
      <c r="E6" s="395" t="s">
        <v>2</v>
      </c>
      <c r="F6" s="395" t="s">
        <v>257</v>
      </c>
      <c r="G6" s="398" t="s">
        <v>660</v>
      </c>
      <c r="H6" s="399"/>
      <c r="I6" s="399"/>
      <c r="J6" s="399"/>
      <c r="K6" s="399"/>
      <c r="L6" s="400"/>
      <c r="M6" s="38"/>
    </row>
    <row r="7" spans="1:13" ht="30.75" customHeight="1" x14ac:dyDescent="0.25">
      <c r="A7" s="38"/>
      <c r="B7" s="401"/>
      <c r="C7" s="401"/>
      <c r="D7" s="401"/>
      <c r="E7" s="402"/>
      <c r="F7" s="402"/>
      <c r="G7" s="171" t="s">
        <v>628</v>
      </c>
      <c r="H7" s="171" t="s">
        <v>629</v>
      </c>
      <c r="I7" s="171" t="s">
        <v>631</v>
      </c>
      <c r="J7" s="171" t="s">
        <v>388</v>
      </c>
      <c r="K7" s="171" t="s">
        <v>389</v>
      </c>
      <c r="L7" s="171" t="s">
        <v>390</v>
      </c>
      <c r="M7" s="38"/>
    </row>
    <row r="8" spans="1:13" ht="69" customHeight="1" x14ac:dyDescent="0.25">
      <c r="A8" s="38"/>
      <c r="B8" s="401"/>
      <c r="C8" s="401"/>
      <c r="D8" s="401"/>
      <c r="E8" s="402"/>
      <c r="F8" s="402"/>
      <c r="G8" s="171" t="s">
        <v>662</v>
      </c>
      <c r="H8" s="171" t="s">
        <v>630</v>
      </c>
      <c r="I8" s="171" t="s">
        <v>632</v>
      </c>
      <c r="J8" s="171"/>
      <c r="K8" s="171"/>
      <c r="L8" s="171"/>
      <c r="M8" s="38"/>
    </row>
    <row r="9" spans="1:13" ht="15.75" thickBot="1" x14ac:dyDescent="0.3">
      <c r="A9" s="38"/>
      <c r="B9" s="394"/>
      <c r="C9" s="394"/>
      <c r="D9" s="394"/>
      <c r="E9" s="396"/>
      <c r="F9" s="396"/>
      <c r="G9" s="169" t="s">
        <v>3</v>
      </c>
      <c r="H9" s="169" t="s">
        <v>4</v>
      </c>
      <c r="I9" s="169" t="s">
        <v>400</v>
      </c>
      <c r="J9" s="169" t="s">
        <v>38</v>
      </c>
      <c r="K9" s="169" t="s">
        <v>37</v>
      </c>
      <c r="L9" s="169" t="s">
        <v>4</v>
      </c>
      <c r="M9" s="38"/>
    </row>
    <row r="10" spans="1:13" ht="15.75" thickBot="1" x14ac:dyDescent="0.3">
      <c r="A10" s="38"/>
      <c r="B10" s="401">
        <v>1</v>
      </c>
      <c r="C10" s="403" t="s">
        <v>383</v>
      </c>
      <c r="D10" s="401">
        <v>2</v>
      </c>
      <c r="E10" s="402" t="s">
        <v>5</v>
      </c>
      <c r="F10" s="138">
        <v>90</v>
      </c>
      <c r="G10" s="45">
        <v>781</v>
      </c>
      <c r="H10" s="311">
        <v>903</v>
      </c>
      <c r="I10" s="311">
        <v>1028</v>
      </c>
      <c r="J10" s="45">
        <v>661</v>
      </c>
      <c r="K10" s="45">
        <v>4216</v>
      </c>
      <c r="L10" s="45">
        <v>3478</v>
      </c>
      <c r="M10" s="38"/>
    </row>
    <row r="11" spans="1:13" ht="15.75" thickBot="1" x14ac:dyDescent="0.3">
      <c r="A11" s="38"/>
      <c r="B11" s="394"/>
      <c r="C11" s="390"/>
      <c r="D11" s="394"/>
      <c r="E11" s="396"/>
      <c r="F11" s="138">
        <v>100</v>
      </c>
      <c r="G11" s="45">
        <v>830</v>
      </c>
      <c r="H11" s="311">
        <v>960</v>
      </c>
      <c r="I11" s="311">
        <v>1043</v>
      </c>
      <c r="J11" s="45">
        <v>721</v>
      </c>
      <c r="K11" s="45">
        <v>4411</v>
      </c>
      <c r="L11" s="45">
        <v>3705</v>
      </c>
      <c r="M11" s="38"/>
    </row>
    <row r="12" spans="1:13" ht="15.75" thickBot="1" x14ac:dyDescent="0.3">
      <c r="A12" s="38"/>
      <c r="B12" s="393">
        <v>2</v>
      </c>
      <c r="C12" s="389" t="s">
        <v>382</v>
      </c>
      <c r="D12" s="393">
        <v>2</v>
      </c>
      <c r="E12" s="395" t="s">
        <v>5</v>
      </c>
      <c r="F12" s="138">
        <v>90</v>
      </c>
      <c r="G12" s="45">
        <v>2026</v>
      </c>
      <c r="H12" s="311">
        <v>2340</v>
      </c>
      <c r="I12" s="311">
        <v>2532</v>
      </c>
      <c r="J12" s="45">
        <v>1748</v>
      </c>
      <c r="K12" s="45">
        <v>11931</v>
      </c>
      <c r="L12" s="45">
        <v>9824</v>
      </c>
      <c r="M12" s="38"/>
    </row>
    <row r="13" spans="1:13" ht="17.45" customHeight="1" thickBot="1" x14ac:dyDescent="0.3">
      <c r="A13" s="38"/>
      <c r="B13" s="394"/>
      <c r="C13" s="390"/>
      <c r="D13" s="394"/>
      <c r="E13" s="396"/>
      <c r="F13" s="138">
        <v>100</v>
      </c>
      <c r="G13" s="45">
        <v>2404</v>
      </c>
      <c r="H13" s="311">
        <v>2779</v>
      </c>
      <c r="I13" s="311">
        <v>2722</v>
      </c>
      <c r="J13" s="45">
        <v>2097</v>
      </c>
      <c r="K13" s="45">
        <v>12524</v>
      </c>
      <c r="L13" s="45">
        <v>10156</v>
      </c>
      <c r="M13" s="38"/>
    </row>
    <row r="14" spans="1:13" ht="18.600000000000001" customHeight="1" thickBot="1" x14ac:dyDescent="0.3">
      <c r="A14" s="38"/>
      <c r="B14" s="393">
        <v>3</v>
      </c>
      <c r="C14" s="389" t="s">
        <v>380</v>
      </c>
      <c r="D14" s="393">
        <v>2</v>
      </c>
      <c r="E14" s="395" t="s">
        <v>5</v>
      </c>
      <c r="F14" s="138">
        <v>90</v>
      </c>
      <c r="G14" s="45">
        <v>2694</v>
      </c>
      <c r="H14" s="311">
        <v>3117</v>
      </c>
      <c r="I14" s="311">
        <v>3383</v>
      </c>
      <c r="J14" s="45">
        <v>2329</v>
      </c>
      <c r="K14" s="45">
        <v>15907</v>
      </c>
      <c r="L14" s="45">
        <v>13098</v>
      </c>
      <c r="M14" s="38"/>
    </row>
    <row r="15" spans="1:13" ht="18.600000000000001" customHeight="1" thickBot="1" x14ac:dyDescent="0.3">
      <c r="A15" s="38"/>
      <c r="B15" s="394"/>
      <c r="C15" s="390"/>
      <c r="D15" s="394"/>
      <c r="E15" s="396"/>
      <c r="F15" s="138">
        <v>100</v>
      </c>
      <c r="G15" s="45">
        <v>3204</v>
      </c>
      <c r="H15" s="311">
        <v>3701</v>
      </c>
      <c r="I15" s="311">
        <v>3675</v>
      </c>
      <c r="J15" s="45">
        <v>2796</v>
      </c>
      <c r="K15" s="45">
        <v>16698</v>
      </c>
      <c r="L15" s="45">
        <v>13538</v>
      </c>
      <c r="M15" s="38"/>
    </row>
    <row r="16" spans="1:13" ht="18.600000000000001" customHeight="1" thickBot="1" x14ac:dyDescent="0.3">
      <c r="A16" s="38"/>
      <c r="B16" s="393">
        <v>4</v>
      </c>
      <c r="C16" s="389" t="s">
        <v>381</v>
      </c>
      <c r="D16" s="393">
        <v>5</v>
      </c>
      <c r="E16" s="395" t="s">
        <v>5</v>
      </c>
      <c r="F16" s="138">
        <v>125</v>
      </c>
      <c r="G16" s="45">
        <v>1697</v>
      </c>
      <c r="H16" s="311">
        <v>1963</v>
      </c>
      <c r="I16" s="311">
        <v>3144</v>
      </c>
      <c r="J16" s="45">
        <v>1334</v>
      </c>
      <c r="K16" s="45">
        <v>11383</v>
      </c>
      <c r="L16" s="45">
        <v>9840</v>
      </c>
      <c r="M16" s="38"/>
    </row>
    <row r="17" spans="1:13" ht="18.600000000000001" customHeight="1" thickBot="1" x14ac:dyDescent="0.3">
      <c r="A17" s="38"/>
      <c r="B17" s="394"/>
      <c r="C17" s="390"/>
      <c r="D17" s="394"/>
      <c r="E17" s="396"/>
      <c r="F17" s="138">
        <v>150</v>
      </c>
      <c r="G17" s="45">
        <v>2028</v>
      </c>
      <c r="H17" s="311">
        <v>2342</v>
      </c>
      <c r="I17" s="311">
        <v>3273</v>
      </c>
      <c r="J17" s="45">
        <v>1769</v>
      </c>
      <c r="K17" s="45">
        <v>13056</v>
      </c>
      <c r="L17" s="45">
        <v>10677</v>
      </c>
      <c r="M17" s="38"/>
    </row>
    <row r="18" spans="1:13" ht="18.600000000000001" customHeight="1" thickBot="1" x14ac:dyDescent="0.3">
      <c r="A18" s="38"/>
      <c r="B18" s="393">
        <v>5</v>
      </c>
      <c r="C18" s="389" t="s">
        <v>384</v>
      </c>
      <c r="D18" s="393">
        <v>5</v>
      </c>
      <c r="E18" s="395" t="s">
        <v>5</v>
      </c>
      <c r="F18" s="138">
        <v>125</v>
      </c>
      <c r="G18" s="45">
        <v>2263</v>
      </c>
      <c r="H18" s="311">
        <v>2618</v>
      </c>
      <c r="I18" s="311">
        <v>4283</v>
      </c>
      <c r="J18" s="45">
        <v>1775</v>
      </c>
      <c r="K18" s="45">
        <v>15175</v>
      </c>
      <c r="L18" s="45">
        <v>13117</v>
      </c>
      <c r="M18" s="38"/>
    </row>
    <row r="19" spans="1:13" ht="18" customHeight="1" thickBot="1" x14ac:dyDescent="0.3">
      <c r="A19" s="38"/>
      <c r="B19" s="394"/>
      <c r="C19" s="390"/>
      <c r="D19" s="394"/>
      <c r="E19" s="396"/>
      <c r="F19" s="138">
        <v>150</v>
      </c>
      <c r="G19" s="45">
        <v>2699</v>
      </c>
      <c r="H19" s="311">
        <v>3120</v>
      </c>
      <c r="I19" s="311">
        <v>5096</v>
      </c>
      <c r="J19" s="45">
        <v>2356</v>
      </c>
      <c r="K19" s="45">
        <v>17407</v>
      </c>
      <c r="L19" s="45">
        <v>14234</v>
      </c>
      <c r="M19" s="38"/>
    </row>
    <row r="20" spans="1:13" ht="18.600000000000001" customHeight="1" thickBot="1" x14ac:dyDescent="0.3">
      <c r="A20" s="38"/>
      <c r="B20" s="393">
        <v>6</v>
      </c>
      <c r="C20" s="389" t="s">
        <v>386</v>
      </c>
      <c r="D20" s="393" t="s">
        <v>6</v>
      </c>
      <c r="E20" s="395" t="s">
        <v>5</v>
      </c>
      <c r="F20" s="164">
        <v>125</v>
      </c>
      <c r="G20" s="384">
        <v>4602</v>
      </c>
      <c r="H20" s="385"/>
      <c r="I20" s="385"/>
      <c r="J20" s="385"/>
      <c r="K20" s="386"/>
      <c r="L20" s="260">
        <v>9271</v>
      </c>
      <c r="M20" s="38"/>
    </row>
    <row r="21" spans="1:13" ht="18.600000000000001" customHeight="1" thickBot="1" x14ac:dyDescent="0.3">
      <c r="A21" s="38"/>
      <c r="B21" s="394"/>
      <c r="C21" s="390"/>
      <c r="D21" s="394"/>
      <c r="E21" s="396"/>
      <c r="F21" s="138">
        <v>150</v>
      </c>
      <c r="G21" s="384">
        <v>5434</v>
      </c>
      <c r="H21" s="385"/>
      <c r="I21" s="385"/>
      <c r="J21" s="385"/>
      <c r="K21" s="386"/>
      <c r="L21" s="260">
        <v>10575</v>
      </c>
      <c r="M21" s="38"/>
    </row>
    <row r="22" spans="1:13" ht="15.75" thickBot="1" x14ac:dyDescent="0.3">
      <c r="A22" s="38"/>
      <c r="B22" s="393">
        <v>7</v>
      </c>
      <c r="C22" s="391" t="s">
        <v>7</v>
      </c>
      <c r="D22" s="393">
        <v>20</v>
      </c>
      <c r="E22" s="395" t="s">
        <v>5</v>
      </c>
      <c r="F22" s="138" t="s">
        <v>8</v>
      </c>
      <c r="G22" s="45">
        <v>670</v>
      </c>
      <c r="H22" s="45">
        <v>774</v>
      </c>
      <c r="I22" s="311">
        <v>784</v>
      </c>
      <c r="J22" s="45">
        <v>582</v>
      </c>
      <c r="K22" s="45">
        <v>2096</v>
      </c>
      <c r="L22" s="45">
        <v>1899</v>
      </c>
      <c r="M22" s="38"/>
    </row>
    <row r="23" spans="1:13" ht="15.75" thickBot="1" x14ac:dyDescent="0.3">
      <c r="A23" s="38"/>
      <c r="B23" s="394"/>
      <c r="C23" s="392"/>
      <c r="D23" s="394"/>
      <c r="E23" s="396"/>
      <c r="F23" s="138" t="s">
        <v>9</v>
      </c>
      <c r="G23" s="45">
        <v>738</v>
      </c>
      <c r="H23" s="45">
        <v>854</v>
      </c>
      <c r="I23" s="311">
        <v>865</v>
      </c>
      <c r="J23" s="45">
        <v>647</v>
      </c>
      <c r="K23" s="45">
        <v>2195</v>
      </c>
      <c r="L23" s="45">
        <v>2130</v>
      </c>
      <c r="M23" s="38"/>
    </row>
    <row r="24" spans="1:13" ht="15.75" thickBot="1" x14ac:dyDescent="0.3">
      <c r="A24" s="38"/>
      <c r="B24" s="393">
        <v>8</v>
      </c>
      <c r="C24" s="391" t="s">
        <v>342</v>
      </c>
      <c r="D24" s="393">
        <v>12</v>
      </c>
      <c r="E24" s="395" t="s">
        <v>5</v>
      </c>
      <c r="F24" s="138">
        <v>90</v>
      </c>
      <c r="G24" s="45">
        <v>614</v>
      </c>
      <c r="H24" s="45">
        <v>709</v>
      </c>
      <c r="I24" s="311">
        <v>718</v>
      </c>
      <c r="J24" s="45">
        <v>529</v>
      </c>
      <c r="K24" s="45">
        <v>2030</v>
      </c>
      <c r="L24" s="45">
        <v>1842</v>
      </c>
      <c r="M24" s="38"/>
    </row>
    <row r="25" spans="1:13" ht="15.75" thickBot="1" x14ac:dyDescent="0.3">
      <c r="A25" s="38"/>
      <c r="B25" s="394"/>
      <c r="C25" s="392"/>
      <c r="D25" s="394"/>
      <c r="E25" s="396"/>
      <c r="F25" s="138">
        <v>100</v>
      </c>
      <c r="G25" s="45">
        <v>687</v>
      </c>
      <c r="H25" s="45">
        <v>795</v>
      </c>
      <c r="I25" s="311">
        <v>801</v>
      </c>
      <c r="J25" s="45">
        <v>599</v>
      </c>
      <c r="K25" s="45">
        <v>2195</v>
      </c>
      <c r="L25" s="45">
        <v>1959</v>
      </c>
      <c r="M25" s="38"/>
    </row>
    <row r="26" spans="1:13" ht="18" thickBot="1" x14ac:dyDescent="0.3">
      <c r="A26" s="38"/>
      <c r="B26" s="393">
        <v>9</v>
      </c>
      <c r="C26" s="391" t="s">
        <v>10</v>
      </c>
      <c r="D26" s="393">
        <v>12</v>
      </c>
      <c r="E26" s="395" t="s">
        <v>5</v>
      </c>
      <c r="F26" s="138">
        <v>90</v>
      </c>
      <c r="G26" s="45">
        <v>670</v>
      </c>
      <c r="H26" s="45">
        <v>774</v>
      </c>
      <c r="I26" s="311">
        <v>760</v>
      </c>
      <c r="J26" s="45">
        <v>582</v>
      </c>
      <c r="K26" s="255" t="s">
        <v>391</v>
      </c>
      <c r="L26" s="45">
        <v>2030</v>
      </c>
      <c r="M26" s="38"/>
    </row>
    <row r="27" spans="1:13" ht="18" thickBot="1" x14ac:dyDescent="0.3">
      <c r="A27" s="38"/>
      <c r="B27" s="394"/>
      <c r="C27" s="392"/>
      <c r="D27" s="394"/>
      <c r="E27" s="396"/>
      <c r="F27" s="138">
        <v>100</v>
      </c>
      <c r="G27" s="45">
        <v>750</v>
      </c>
      <c r="H27" s="45">
        <v>867</v>
      </c>
      <c r="I27" s="311">
        <v>849</v>
      </c>
      <c r="J27" s="45">
        <v>656</v>
      </c>
      <c r="K27" s="255" t="s">
        <v>391</v>
      </c>
      <c r="L27" s="45">
        <v>2160</v>
      </c>
      <c r="M27" s="38"/>
    </row>
    <row r="28" spans="1:13" ht="15" customHeight="1" thickBot="1" x14ac:dyDescent="0.3">
      <c r="A28" s="38"/>
      <c r="B28" s="393">
        <v>10</v>
      </c>
      <c r="C28" s="391" t="s">
        <v>11</v>
      </c>
      <c r="D28" s="393">
        <v>12</v>
      </c>
      <c r="E28" s="395" t="s">
        <v>5</v>
      </c>
      <c r="F28" s="138">
        <v>90</v>
      </c>
      <c r="G28" s="45">
        <v>3204</v>
      </c>
      <c r="H28" s="45">
        <v>3701</v>
      </c>
      <c r="I28" s="311">
        <v>3623</v>
      </c>
      <c r="J28" s="45" t="s">
        <v>6</v>
      </c>
      <c r="K28" s="45">
        <v>4527</v>
      </c>
      <c r="L28" s="45">
        <v>4042</v>
      </c>
      <c r="M28" s="38"/>
    </row>
    <row r="29" spans="1:13" ht="15.75" thickBot="1" x14ac:dyDescent="0.3">
      <c r="A29" s="38"/>
      <c r="B29" s="394"/>
      <c r="C29" s="392"/>
      <c r="D29" s="394"/>
      <c r="E29" s="396"/>
      <c r="F29" s="138">
        <v>100</v>
      </c>
      <c r="G29" s="45">
        <v>3264</v>
      </c>
      <c r="H29" s="45">
        <v>3772</v>
      </c>
      <c r="I29" s="311">
        <v>3702</v>
      </c>
      <c r="J29" s="45" t="s">
        <v>6</v>
      </c>
      <c r="K29" s="45">
        <v>4811</v>
      </c>
      <c r="L29" s="45">
        <v>4299</v>
      </c>
      <c r="M29" s="38"/>
    </row>
    <row r="30" spans="1:13" ht="17.45" customHeight="1" thickBot="1" x14ac:dyDescent="0.3">
      <c r="A30" s="38"/>
      <c r="B30" s="393">
        <v>11</v>
      </c>
      <c r="C30" s="389" t="s">
        <v>385</v>
      </c>
      <c r="D30" s="393">
        <v>5</v>
      </c>
      <c r="E30" s="395" t="s">
        <v>5</v>
      </c>
      <c r="F30" s="138">
        <v>125</v>
      </c>
      <c r="G30" s="45">
        <v>1515</v>
      </c>
      <c r="H30" s="45">
        <v>1750</v>
      </c>
      <c r="I30" s="311">
        <v>1711</v>
      </c>
      <c r="J30" s="45">
        <v>1306</v>
      </c>
      <c r="K30" s="45">
        <v>4052</v>
      </c>
      <c r="L30" s="45">
        <v>3764</v>
      </c>
      <c r="M30" s="38"/>
    </row>
    <row r="31" spans="1:13" ht="17.45" customHeight="1" thickBot="1" x14ac:dyDescent="0.3">
      <c r="A31" s="38"/>
      <c r="B31" s="394"/>
      <c r="C31" s="390"/>
      <c r="D31" s="394"/>
      <c r="E31" s="396"/>
      <c r="F31" s="138">
        <v>150</v>
      </c>
      <c r="G31" s="45">
        <v>1779</v>
      </c>
      <c r="H31" s="45">
        <v>2054</v>
      </c>
      <c r="I31" s="311">
        <v>2010</v>
      </c>
      <c r="J31" s="45">
        <v>1551</v>
      </c>
      <c r="K31" s="45">
        <v>4730</v>
      </c>
      <c r="L31" s="45">
        <v>4282</v>
      </c>
      <c r="M31" s="38"/>
    </row>
    <row r="32" spans="1:13" ht="18" customHeight="1" thickBot="1" x14ac:dyDescent="0.3">
      <c r="A32" s="38"/>
      <c r="B32" s="393">
        <v>12</v>
      </c>
      <c r="C32" s="389" t="s">
        <v>379</v>
      </c>
      <c r="D32" s="393">
        <v>2</v>
      </c>
      <c r="E32" s="395" t="s">
        <v>5</v>
      </c>
      <c r="F32" s="138">
        <v>125</v>
      </c>
      <c r="G32" s="45">
        <v>2564</v>
      </c>
      <c r="H32" s="45">
        <v>2964</v>
      </c>
      <c r="I32" s="311">
        <v>2906</v>
      </c>
      <c r="J32" s="45" t="s">
        <v>725</v>
      </c>
      <c r="K32" s="45" t="s">
        <v>6</v>
      </c>
      <c r="L32" s="45">
        <v>9554</v>
      </c>
      <c r="M32" s="38"/>
    </row>
    <row r="33" spans="1:13" ht="18" customHeight="1" thickBot="1" x14ac:dyDescent="0.3">
      <c r="A33" s="38"/>
      <c r="B33" s="394"/>
      <c r="C33" s="390"/>
      <c r="D33" s="394"/>
      <c r="E33" s="396"/>
      <c r="F33" s="138">
        <v>150</v>
      </c>
      <c r="G33" s="45">
        <v>3075</v>
      </c>
      <c r="H33" s="45">
        <v>3553</v>
      </c>
      <c r="I33" s="311">
        <v>3481</v>
      </c>
      <c r="J33" s="45" t="s">
        <v>726</v>
      </c>
      <c r="K33" s="45" t="s">
        <v>6</v>
      </c>
      <c r="L33" s="45">
        <v>11211</v>
      </c>
      <c r="M33" s="38"/>
    </row>
    <row r="34" spans="1:13" ht="15" customHeight="1" thickBot="1" x14ac:dyDescent="0.3">
      <c r="A34" s="38"/>
      <c r="B34" s="393">
        <v>13</v>
      </c>
      <c r="C34" s="391" t="s">
        <v>12</v>
      </c>
      <c r="D34" s="393">
        <v>30</v>
      </c>
      <c r="E34" s="395" t="s">
        <v>5</v>
      </c>
      <c r="F34" s="138">
        <v>125</v>
      </c>
      <c r="G34" s="45">
        <v>346</v>
      </c>
      <c r="H34" s="45">
        <v>399</v>
      </c>
      <c r="I34" s="311">
        <v>465</v>
      </c>
      <c r="J34" s="45">
        <v>297</v>
      </c>
      <c r="K34" s="45">
        <v>977</v>
      </c>
      <c r="L34" s="45">
        <v>736</v>
      </c>
      <c r="M34" s="38"/>
    </row>
    <row r="35" spans="1:13" ht="15.75" thickBot="1" x14ac:dyDescent="0.3">
      <c r="A35" s="38"/>
      <c r="B35" s="394"/>
      <c r="C35" s="392"/>
      <c r="D35" s="394"/>
      <c r="E35" s="396"/>
      <c r="F35" s="138">
        <v>150</v>
      </c>
      <c r="G35" s="45">
        <v>393</v>
      </c>
      <c r="H35" s="45">
        <v>458</v>
      </c>
      <c r="I35" s="311">
        <v>471</v>
      </c>
      <c r="J35" s="45">
        <v>344</v>
      </c>
      <c r="K35" s="45">
        <v>1090</v>
      </c>
      <c r="L35" s="45">
        <v>998</v>
      </c>
      <c r="M35" s="38"/>
    </row>
    <row r="36" spans="1:13" ht="15" customHeight="1" thickBot="1" x14ac:dyDescent="0.3">
      <c r="A36" s="38"/>
      <c r="B36" s="393">
        <v>14</v>
      </c>
      <c r="C36" s="391" t="s">
        <v>13</v>
      </c>
      <c r="D36" s="393">
        <v>17</v>
      </c>
      <c r="E36" s="395" t="s">
        <v>5</v>
      </c>
      <c r="F36" s="138">
        <v>125</v>
      </c>
      <c r="G36" s="45">
        <v>2064</v>
      </c>
      <c r="H36" s="45">
        <v>2386</v>
      </c>
      <c r="I36" s="311">
        <v>2301</v>
      </c>
      <c r="J36" s="45" t="s">
        <v>6</v>
      </c>
      <c r="K36" s="45">
        <v>3396</v>
      </c>
      <c r="L36" s="45">
        <v>3128</v>
      </c>
      <c r="M36" s="38"/>
    </row>
    <row r="37" spans="1:13" ht="15.75" thickBot="1" x14ac:dyDescent="0.3">
      <c r="A37" s="38"/>
      <c r="B37" s="394"/>
      <c r="C37" s="392"/>
      <c r="D37" s="394"/>
      <c r="E37" s="396"/>
      <c r="F37" s="138">
        <v>150</v>
      </c>
      <c r="G37" s="45">
        <v>2075</v>
      </c>
      <c r="H37" s="45">
        <v>2397</v>
      </c>
      <c r="I37" s="311">
        <v>2326</v>
      </c>
      <c r="J37" s="45" t="s">
        <v>6</v>
      </c>
      <c r="K37" s="45">
        <v>4013</v>
      </c>
      <c r="L37" s="45">
        <v>3691</v>
      </c>
      <c r="M37" s="38"/>
    </row>
    <row r="38" spans="1:13" ht="18" thickBot="1" x14ac:dyDescent="0.3">
      <c r="A38" s="38"/>
      <c r="B38" s="166">
        <v>15</v>
      </c>
      <c r="C38" s="174" t="s">
        <v>14</v>
      </c>
      <c r="D38" s="169">
        <v>30</v>
      </c>
      <c r="E38" s="138" t="s">
        <v>5</v>
      </c>
      <c r="F38" s="138" t="s">
        <v>15</v>
      </c>
      <c r="G38" s="45">
        <v>492</v>
      </c>
      <c r="H38" s="45">
        <v>571</v>
      </c>
      <c r="I38" s="311">
        <v>558</v>
      </c>
      <c r="J38" s="45">
        <v>439</v>
      </c>
      <c r="K38" s="255" t="s">
        <v>391</v>
      </c>
      <c r="L38" s="45">
        <v>1184</v>
      </c>
      <c r="M38" s="38"/>
    </row>
    <row r="39" spans="1:13" ht="16.899999999999999" customHeight="1" thickBot="1" x14ac:dyDescent="0.3">
      <c r="A39" s="38"/>
      <c r="B39" s="393">
        <v>16</v>
      </c>
      <c r="C39" s="391" t="s">
        <v>16</v>
      </c>
      <c r="D39" s="393">
        <v>20</v>
      </c>
      <c r="E39" s="393" t="s">
        <v>5</v>
      </c>
      <c r="F39" s="138">
        <v>125</v>
      </c>
      <c r="G39" s="45">
        <v>382</v>
      </c>
      <c r="H39" s="45">
        <v>443</v>
      </c>
      <c r="I39" s="311">
        <v>532</v>
      </c>
      <c r="J39" s="45">
        <v>356</v>
      </c>
      <c r="K39" s="255" t="s">
        <v>391</v>
      </c>
      <c r="L39" s="45">
        <v>1179</v>
      </c>
      <c r="M39" s="38"/>
    </row>
    <row r="40" spans="1:13" ht="18" thickBot="1" x14ac:dyDescent="0.3">
      <c r="A40" s="38"/>
      <c r="B40" s="394"/>
      <c r="C40" s="392"/>
      <c r="D40" s="394"/>
      <c r="E40" s="394"/>
      <c r="F40" s="138">
        <v>150</v>
      </c>
      <c r="G40" s="45">
        <v>399</v>
      </c>
      <c r="H40" s="45">
        <v>464</v>
      </c>
      <c r="I40" s="311">
        <v>558</v>
      </c>
      <c r="J40" s="45">
        <v>372</v>
      </c>
      <c r="K40" s="255" t="s">
        <v>391</v>
      </c>
      <c r="L40" s="45">
        <v>1293</v>
      </c>
      <c r="M40" s="38"/>
    </row>
    <row r="41" spans="1:13" ht="16.899999999999999" customHeight="1" thickBot="1" x14ac:dyDescent="0.3">
      <c r="A41" s="38"/>
      <c r="B41" s="393">
        <v>17</v>
      </c>
      <c r="C41" s="391" t="s">
        <v>17</v>
      </c>
      <c r="D41" s="393">
        <v>30</v>
      </c>
      <c r="E41" s="395" t="s">
        <v>5</v>
      </c>
      <c r="F41" s="138">
        <v>125</v>
      </c>
      <c r="G41" s="45">
        <v>338</v>
      </c>
      <c r="H41" s="45">
        <v>391</v>
      </c>
      <c r="I41" s="311">
        <v>499</v>
      </c>
      <c r="J41" s="45">
        <v>324</v>
      </c>
      <c r="K41" s="255" t="s">
        <v>391</v>
      </c>
      <c r="L41" s="45">
        <v>1124</v>
      </c>
      <c r="M41" s="38"/>
    </row>
    <row r="42" spans="1:13" ht="18" thickBot="1" x14ac:dyDescent="0.3">
      <c r="A42" s="38"/>
      <c r="B42" s="394"/>
      <c r="C42" s="392"/>
      <c r="D42" s="394"/>
      <c r="E42" s="396"/>
      <c r="F42" s="138">
        <v>150</v>
      </c>
      <c r="G42" s="45">
        <v>349</v>
      </c>
      <c r="H42" s="45">
        <v>405</v>
      </c>
      <c r="I42" s="311">
        <v>517</v>
      </c>
      <c r="J42" s="45">
        <v>331</v>
      </c>
      <c r="K42" s="255" t="s">
        <v>391</v>
      </c>
      <c r="L42" s="45">
        <v>1379</v>
      </c>
      <c r="M42" s="38"/>
    </row>
    <row r="43" spans="1:13" ht="16.899999999999999" customHeight="1" thickBot="1" x14ac:dyDescent="0.3">
      <c r="A43" s="38"/>
      <c r="B43" s="393">
        <v>18</v>
      </c>
      <c r="C43" s="391" t="s">
        <v>18</v>
      </c>
      <c r="D43" s="169">
        <v>24</v>
      </c>
      <c r="E43" s="393" t="s">
        <v>5</v>
      </c>
      <c r="F43" s="138">
        <v>125</v>
      </c>
      <c r="G43" s="45">
        <v>338</v>
      </c>
      <c r="H43" s="45">
        <v>391</v>
      </c>
      <c r="I43" s="311">
        <v>499</v>
      </c>
      <c r="J43" s="45">
        <v>324</v>
      </c>
      <c r="K43" s="255" t="s">
        <v>391</v>
      </c>
      <c r="L43" s="45">
        <v>1124</v>
      </c>
      <c r="M43" s="38"/>
    </row>
    <row r="44" spans="1:13" ht="18" thickBot="1" x14ac:dyDescent="0.3">
      <c r="A44" s="38"/>
      <c r="B44" s="394"/>
      <c r="C44" s="392"/>
      <c r="D44" s="169">
        <v>18</v>
      </c>
      <c r="E44" s="394"/>
      <c r="F44" s="138">
        <v>150</v>
      </c>
      <c r="G44" s="45">
        <v>349</v>
      </c>
      <c r="H44" s="45">
        <v>405</v>
      </c>
      <c r="I44" s="311">
        <v>517</v>
      </c>
      <c r="J44" s="45">
        <v>331</v>
      </c>
      <c r="K44" s="255" t="s">
        <v>391</v>
      </c>
      <c r="L44" s="45">
        <v>1379</v>
      </c>
      <c r="M44" s="38"/>
    </row>
    <row r="45" spans="1:13" ht="15.6" customHeight="1" thickBot="1" x14ac:dyDescent="0.3">
      <c r="A45" s="38"/>
      <c r="B45" s="393">
        <v>19</v>
      </c>
      <c r="C45" s="391" t="s">
        <v>343</v>
      </c>
      <c r="D45" s="169">
        <v>24</v>
      </c>
      <c r="E45" s="393" t="s">
        <v>5</v>
      </c>
      <c r="F45" s="138">
        <v>125</v>
      </c>
      <c r="G45" s="45">
        <v>338</v>
      </c>
      <c r="H45" s="45">
        <v>391</v>
      </c>
      <c r="I45" s="311">
        <v>499</v>
      </c>
      <c r="J45" s="45">
        <v>324</v>
      </c>
      <c r="K45" s="255" t="s">
        <v>391</v>
      </c>
      <c r="L45" s="45">
        <v>1124</v>
      </c>
      <c r="M45" s="38"/>
    </row>
    <row r="46" spans="1:13" ht="18" thickBot="1" x14ac:dyDescent="0.3">
      <c r="A46" s="38"/>
      <c r="B46" s="394"/>
      <c r="C46" s="392"/>
      <c r="D46" s="169">
        <v>18</v>
      </c>
      <c r="E46" s="394"/>
      <c r="F46" s="138">
        <v>150</v>
      </c>
      <c r="G46" s="45">
        <v>349</v>
      </c>
      <c r="H46" s="45">
        <v>405</v>
      </c>
      <c r="I46" s="311">
        <v>517</v>
      </c>
      <c r="J46" s="45">
        <v>331</v>
      </c>
      <c r="K46" s="255" t="s">
        <v>391</v>
      </c>
      <c r="L46" s="45">
        <v>1379</v>
      </c>
      <c r="M46" s="38"/>
    </row>
    <row r="47" spans="1:13" ht="16.899999999999999" customHeight="1" thickBot="1" x14ac:dyDescent="0.3">
      <c r="A47" s="38"/>
      <c r="B47" s="393">
        <v>20</v>
      </c>
      <c r="C47" s="391" t="s">
        <v>19</v>
      </c>
      <c r="D47" s="169">
        <v>24</v>
      </c>
      <c r="E47" s="393" t="s">
        <v>5</v>
      </c>
      <c r="F47" s="138">
        <v>125</v>
      </c>
      <c r="G47" s="45">
        <v>317</v>
      </c>
      <c r="H47" s="45">
        <v>368</v>
      </c>
      <c r="I47" s="311">
        <v>458</v>
      </c>
      <c r="J47" s="45">
        <v>297</v>
      </c>
      <c r="K47" s="255" t="s">
        <v>391</v>
      </c>
      <c r="L47" s="45">
        <v>1096</v>
      </c>
      <c r="M47" s="38"/>
    </row>
    <row r="48" spans="1:13" ht="18" thickBot="1" x14ac:dyDescent="0.3">
      <c r="A48" s="38"/>
      <c r="B48" s="394"/>
      <c r="C48" s="392"/>
      <c r="D48" s="169">
        <v>30</v>
      </c>
      <c r="E48" s="394"/>
      <c r="F48" s="138">
        <v>150</v>
      </c>
      <c r="G48" s="45">
        <v>326</v>
      </c>
      <c r="H48" s="45">
        <v>376</v>
      </c>
      <c r="I48" s="311">
        <v>481</v>
      </c>
      <c r="J48" s="45">
        <v>302</v>
      </c>
      <c r="K48" s="255" t="s">
        <v>391</v>
      </c>
      <c r="L48" s="45">
        <v>1354</v>
      </c>
      <c r="M48" s="38"/>
    </row>
    <row r="49" spans="1:13" ht="16.899999999999999" customHeight="1" thickBot="1" x14ac:dyDescent="0.3">
      <c r="A49" s="38"/>
      <c r="B49" s="393">
        <v>21</v>
      </c>
      <c r="C49" s="391" t="s">
        <v>20</v>
      </c>
      <c r="D49" s="393">
        <v>24</v>
      </c>
      <c r="E49" s="391" t="s">
        <v>21</v>
      </c>
      <c r="F49" s="138">
        <v>125</v>
      </c>
      <c r="G49" s="45">
        <v>317</v>
      </c>
      <c r="H49" s="45">
        <v>368</v>
      </c>
      <c r="I49" s="311">
        <v>458</v>
      </c>
      <c r="J49" s="45">
        <v>297</v>
      </c>
      <c r="K49" s="255" t="s">
        <v>391</v>
      </c>
      <c r="L49" s="45">
        <v>1096</v>
      </c>
      <c r="M49" s="38"/>
    </row>
    <row r="50" spans="1:13" ht="18" thickBot="1" x14ac:dyDescent="0.3">
      <c r="A50" s="38"/>
      <c r="B50" s="394"/>
      <c r="C50" s="392"/>
      <c r="D50" s="394"/>
      <c r="E50" s="392"/>
      <c r="F50" s="138">
        <v>150</v>
      </c>
      <c r="G50" s="45">
        <v>326</v>
      </c>
      <c r="H50" s="45">
        <v>376</v>
      </c>
      <c r="I50" s="311">
        <v>481</v>
      </c>
      <c r="J50" s="45">
        <v>302</v>
      </c>
      <c r="K50" s="255" t="s">
        <v>391</v>
      </c>
      <c r="L50" s="45">
        <v>1354</v>
      </c>
      <c r="M50" s="38"/>
    </row>
    <row r="51" spans="1:13" ht="15.6" customHeight="1" thickBot="1" x14ac:dyDescent="0.3">
      <c r="A51" s="38"/>
      <c r="B51" s="393">
        <v>22</v>
      </c>
      <c r="C51" s="391" t="s">
        <v>344</v>
      </c>
      <c r="D51" s="393">
        <v>24</v>
      </c>
      <c r="E51" s="391" t="s">
        <v>21</v>
      </c>
      <c r="F51" s="138">
        <v>125</v>
      </c>
      <c r="G51" s="45">
        <v>317</v>
      </c>
      <c r="H51" s="45">
        <v>368</v>
      </c>
      <c r="I51" s="311">
        <v>458</v>
      </c>
      <c r="J51" s="45">
        <v>297</v>
      </c>
      <c r="K51" s="255" t="s">
        <v>391</v>
      </c>
      <c r="L51" s="45">
        <v>1096</v>
      </c>
      <c r="M51" s="38"/>
    </row>
    <row r="52" spans="1:13" ht="18" thickBot="1" x14ac:dyDescent="0.3">
      <c r="A52" s="38"/>
      <c r="B52" s="394"/>
      <c r="C52" s="392"/>
      <c r="D52" s="394"/>
      <c r="E52" s="392"/>
      <c r="F52" s="138">
        <v>150</v>
      </c>
      <c r="G52" s="45">
        <v>326</v>
      </c>
      <c r="H52" s="45">
        <v>376</v>
      </c>
      <c r="I52" s="311">
        <v>481</v>
      </c>
      <c r="J52" s="45">
        <v>302</v>
      </c>
      <c r="K52" s="255" t="s">
        <v>391</v>
      </c>
      <c r="L52" s="45">
        <v>1354</v>
      </c>
      <c r="M52" s="38"/>
    </row>
    <row r="53" spans="1:13" ht="16.899999999999999" customHeight="1" thickBot="1" x14ac:dyDescent="0.3">
      <c r="A53" s="38"/>
      <c r="B53" s="393">
        <v>23</v>
      </c>
      <c r="C53" s="391" t="s">
        <v>22</v>
      </c>
      <c r="D53" s="393">
        <v>30</v>
      </c>
      <c r="E53" s="393" t="s">
        <v>5</v>
      </c>
      <c r="F53" s="138">
        <v>125</v>
      </c>
      <c r="G53" s="45">
        <v>296</v>
      </c>
      <c r="H53" s="45">
        <v>344</v>
      </c>
      <c r="I53" s="311">
        <v>450</v>
      </c>
      <c r="J53" s="45">
        <v>280</v>
      </c>
      <c r="K53" s="255" t="s">
        <v>391</v>
      </c>
      <c r="L53" s="45">
        <v>1071</v>
      </c>
      <c r="M53" s="38"/>
    </row>
    <row r="54" spans="1:13" ht="18" thickBot="1" x14ac:dyDescent="0.3">
      <c r="A54" s="38"/>
      <c r="B54" s="394"/>
      <c r="C54" s="392"/>
      <c r="D54" s="394"/>
      <c r="E54" s="394"/>
      <c r="F54" s="138">
        <v>150</v>
      </c>
      <c r="G54" s="45">
        <v>304</v>
      </c>
      <c r="H54" s="45">
        <v>355</v>
      </c>
      <c r="I54" s="311">
        <v>456</v>
      </c>
      <c r="J54" s="45">
        <v>291</v>
      </c>
      <c r="K54" s="255" t="s">
        <v>391</v>
      </c>
      <c r="L54" s="45">
        <v>1326</v>
      </c>
      <c r="M54" s="38"/>
    </row>
    <row r="55" spans="1:13" ht="16.899999999999999" customHeight="1" thickBot="1" x14ac:dyDescent="0.3">
      <c r="A55" s="38"/>
      <c r="B55" s="393">
        <v>24</v>
      </c>
      <c r="C55" s="391" t="s">
        <v>23</v>
      </c>
      <c r="D55" s="393">
        <v>24</v>
      </c>
      <c r="E55" s="393" t="s">
        <v>5</v>
      </c>
      <c r="F55" s="138">
        <v>125</v>
      </c>
      <c r="G55" s="45">
        <v>296</v>
      </c>
      <c r="H55" s="45">
        <v>344</v>
      </c>
      <c r="I55" s="311">
        <v>450</v>
      </c>
      <c r="J55" s="45">
        <v>280</v>
      </c>
      <c r="K55" s="255" t="s">
        <v>391</v>
      </c>
      <c r="L55" s="45">
        <v>1071</v>
      </c>
      <c r="M55" s="38"/>
    </row>
    <row r="56" spans="1:13" ht="18" thickBot="1" x14ac:dyDescent="0.3">
      <c r="A56" s="38"/>
      <c r="B56" s="394"/>
      <c r="C56" s="392"/>
      <c r="D56" s="394"/>
      <c r="E56" s="394"/>
      <c r="F56" s="138">
        <v>150</v>
      </c>
      <c r="G56" s="45">
        <v>304</v>
      </c>
      <c r="H56" s="45">
        <v>355</v>
      </c>
      <c r="I56" s="311">
        <v>456</v>
      </c>
      <c r="J56" s="45">
        <v>291</v>
      </c>
      <c r="K56" s="255" t="s">
        <v>391</v>
      </c>
      <c r="L56" s="45">
        <v>1326</v>
      </c>
      <c r="M56" s="38"/>
    </row>
    <row r="57" spans="1:13" ht="16.899999999999999" customHeight="1" thickBot="1" x14ac:dyDescent="0.3">
      <c r="A57" s="38"/>
      <c r="B57" s="393">
        <v>25</v>
      </c>
      <c r="C57" s="389" t="s">
        <v>258</v>
      </c>
      <c r="D57" s="169" t="s">
        <v>6</v>
      </c>
      <c r="E57" s="393" t="s">
        <v>5</v>
      </c>
      <c r="F57" s="138">
        <v>125</v>
      </c>
      <c r="G57" s="45">
        <v>624</v>
      </c>
      <c r="H57" s="45">
        <v>722</v>
      </c>
      <c r="I57" s="311">
        <v>745</v>
      </c>
      <c r="J57" s="45">
        <v>599</v>
      </c>
      <c r="K57" s="255" t="s">
        <v>391</v>
      </c>
      <c r="L57" s="45" t="s">
        <v>6</v>
      </c>
      <c r="M57" s="38"/>
    </row>
    <row r="58" spans="1:13" ht="18" thickBot="1" x14ac:dyDescent="0.3">
      <c r="A58" s="38"/>
      <c r="B58" s="394"/>
      <c r="C58" s="390"/>
      <c r="D58" s="169" t="s">
        <v>6</v>
      </c>
      <c r="E58" s="394"/>
      <c r="F58" s="138">
        <v>150</v>
      </c>
      <c r="G58" s="45">
        <v>626</v>
      </c>
      <c r="H58" s="45">
        <v>726</v>
      </c>
      <c r="I58" s="311">
        <v>777</v>
      </c>
      <c r="J58" s="45">
        <v>601</v>
      </c>
      <c r="K58" s="255" t="s">
        <v>391</v>
      </c>
      <c r="L58" s="45" t="s">
        <v>6</v>
      </c>
      <c r="M58" s="38"/>
    </row>
    <row r="59" spans="1:13" ht="16.899999999999999" customHeight="1" thickBot="1" x14ac:dyDescent="0.3">
      <c r="A59" s="38"/>
      <c r="B59" s="393">
        <v>26</v>
      </c>
      <c r="C59" s="391" t="s">
        <v>24</v>
      </c>
      <c r="D59" s="169">
        <v>20</v>
      </c>
      <c r="E59" s="393" t="s">
        <v>5</v>
      </c>
      <c r="F59" s="138">
        <v>125</v>
      </c>
      <c r="G59" s="45">
        <v>479</v>
      </c>
      <c r="H59" s="45">
        <v>555</v>
      </c>
      <c r="I59" s="311">
        <v>573</v>
      </c>
      <c r="J59" s="45">
        <v>462</v>
      </c>
      <c r="K59" s="255" t="s">
        <v>391</v>
      </c>
      <c r="L59" s="45">
        <v>2210</v>
      </c>
      <c r="M59" s="38"/>
    </row>
    <row r="60" spans="1:13" ht="18" thickBot="1" x14ac:dyDescent="0.3">
      <c r="A60" s="38"/>
      <c r="B60" s="394"/>
      <c r="C60" s="392"/>
      <c r="D60" s="169">
        <v>12</v>
      </c>
      <c r="E60" s="394"/>
      <c r="F60" s="138">
        <v>150</v>
      </c>
      <c r="G60" s="45">
        <v>480</v>
      </c>
      <c r="H60" s="45">
        <v>557</v>
      </c>
      <c r="I60" s="311">
        <v>599</v>
      </c>
      <c r="J60" s="45">
        <v>464</v>
      </c>
      <c r="K60" s="255" t="s">
        <v>391</v>
      </c>
      <c r="L60" s="45">
        <v>2547</v>
      </c>
      <c r="M60" s="38"/>
    </row>
    <row r="61" spans="1:13" ht="16.899999999999999" customHeight="1" thickBot="1" x14ac:dyDescent="0.3">
      <c r="A61" s="38"/>
      <c r="B61" s="393">
        <v>27</v>
      </c>
      <c r="C61" s="389" t="s">
        <v>387</v>
      </c>
      <c r="D61" s="393">
        <v>20</v>
      </c>
      <c r="E61" s="395" t="s">
        <v>5</v>
      </c>
      <c r="F61" s="138">
        <v>90</v>
      </c>
      <c r="G61" s="45">
        <v>519</v>
      </c>
      <c r="H61" s="45">
        <v>599</v>
      </c>
      <c r="I61" s="311">
        <v>584</v>
      </c>
      <c r="J61" s="45">
        <v>449</v>
      </c>
      <c r="K61" s="255" t="s">
        <v>391</v>
      </c>
      <c r="L61" s="45">
        <v>1298</v>
      </c>
      <c r="M61" s="38"/>
    </row>
    <row r="62" spans="1:13" ht="18" thickBot="1" x14ac:dyDescent="0.3">
      <c r="A62" s="38"/>
      <c r="B62" s="394"/>
      <c r="C62" s="390"/>
      <c r="D62" s="394"/>
      <c r="E62" s="396"/>
      <c r="F62" s="138">
        <v>100</v>
      </c>
      <c r="G62" s="45">
        <v>551</v>
      </c>
      <c r="H62" s="45">
        <v>636</v>
      </c>
      <c r="I62" s="311">
        <v>621</v>
      </c>
      <c r="J62" s="45">
        <v>477</v>
      </c>
      <c r="K62" s="255" t="s">
        <v>391</v>
      </c>
      <c r="L62" s="45">
        <v>1338</v>
      </c>
      <c r="M62" s="38"/>
    </row>
    <row r="63" spans="1:13" ht="16.899999999999999" customHeight="1" thickBot="1" x14ac:dyDescent="0.3">
      <c r="A63" s="38"/>
      <c r="B63" s="393">
        <v>28</v>
      </c>
      <c r="C63" s="391" t="s">
        <v>512</v>
      </c>
      <c r="D63" s="169">
        <v>15</v>
      </c>
      <c r="E63" s="395" t="s">
        <v>5</v>
      </c>
      <c r="F63" s="138">
        <v>90</v>
      </c>
      <c r="G63" s="45">
        <v>674</v>
      </c>
      <c r="H63" s="311">
        <v>777</v>
      </c>
      <c r="I63" s="311">
        <v>759</v>
      </c>
      <c r="J63" s="45">
        <v>584</v>
      </c>
      <c r="K63" s="255" t="s">
        <v>391</v>
      </c>
      <c r="L63" s="45">
        <v>1686</v>
      </c>
      <c r="M63" s="38"/>
    </row>
    <row r="64" spans="1:13" ht="18" thickBot="1" x14ac:dyDescent="0.3">
      <c r="A64" s="38"/>
      <c r="B64" s="394"/>
      <c r="C64" s="392"/>
      <c r="D64" s="169">
        <v>15</v>
      </c>
      <c r="E64" s="396"/>
      <c r="F64" s="138">
        <v>100</v>
      </c>
      <c r="G64" s="45">
        <v>712</v>
      </c>
      <c r="H64" s="311">
        <v>827</v>
      </c>
      <c r="I64" s="311">
        <v>807</v>
      </c>
      <c r="J64" s="45">
        <v>621</v>
      </c>
      <c r="K64" s="255" t="s">
        <v>391</v>
      </c>
      <c r="L64" s="45">
        <v>1742</v>
      </c>
      <c r="M64" s="38"/>
    </row>
    <row r="65" spans="1:13" ht="16.899999999999999" customHeight="1" thickBot="1" x14ac:dyDescent="0.3">
      <c r="A65" s="38"/>
      <c r="B65" s="393">
        <v>29</v>
      </c>
      <c r="C65" s="391" t="s">
        <v>513</v>
      </c>
      <c r="D65" s="169" t="s">
        <v>6</v>
      </c>
      <c r="E65" s="395" t="s">
        <v>5</v>
      </c>
      <c r="F65" s="138">
        <v>90</v>
      </c>
      <c r="G65" s="45">
        <v>776</v>
      </c>
      <c r="H65" s="311">
        <v>897</v>
      </c>
      <c r="I65" s="311">
        <v>874</v>
      </c>
      <c r="J65" s="45">
        <v>672</v>
      </c>
      <c r="K65" s="255" t="s">
        <v>391</v>
      </c>
      <c r="L65" s="45" t="s">
        <v>6</v>
      </c>
      <c r="M65" s="38"/>
    </row>
    <row r="66" spans="1:13" ht="18" thickBot="1" x14ac:dyDescent="0.3">
      <c r="A66" s="38"/>
      <c r="B66" s="394"/>
      <c r="C66" s="392"/>
      <c r="D66" s="169" t="s">
        <v>6</v>
      </c>
      <c r="E66" s="396"/>
      <c r="F66" s="138">
        <v>100</v>
      </c>
      <c r="G66" s="45">
        <v>824</v>
      </c>
      <c r="H66" s="311">
        <v>953</v>
      </c>
      <c r="I66" s="311">
        <v>931</v>
      </c>
      <c r="J66" s="45">
        <v>713</v>
      </c>
      <c r="K66" s="255" t="s">
        <v>391</v>
      </c>
      <c r="L66" s="45" t="s">
        <v>6</v>
      </c>
      <c r="M66" s="38"/>
    </row>
    <row r="67" spans="1:13" ht="15.75" thickBot="1" x14ac:dyDescent="0.3">
      <c r="A67" s="38"/>
      <c r="B67" s="393">
        <v>30</v>
      </c>
      <c r="C67" s="391" t="s">
        <v>711</v>
      </c>
      <c r="D67" s="393">
        <v>15</v>
      </c>
      <c r="E67" s="395" t="s">
        <v>5</v>
      </c>
      <c r="F67" s="138">
        <v>90</v>
      </c>
      <c r="G67" s="45">
        <v>4107</v>
      </c>
      <c r="H67" s="311">
        <v>4609</v>
      </c>
      <c r="I67" s="311">
        <v>5338</v>
      </c>
      <c r="J67" s="45" t="s">
        <v>6</v>
      </c>
      <c r="K67" s="45">
        <v>6029</v>
      </c>
      <c r="L67" s="45">
        <v>5734</v>
      </c>
      <c r="M67" s="38"/>
    </row>
    <row r="68" spans="1:13" ht="15.75" thickBot="1" x14ac:dyDescent="0.3">
      <c r="A68" s="38"/>
      <c r="B68" s="394"/>
      <c r="C68" s="392"/>
      <c r="D68" s="394"/>
      <c r="E68" s="396"/>
      <c r="F68" s="138">
        <v>100</v>
      </c>
      <c r="G68" s="45">
        <v>5574</v>
      </c>
      <c r="H68" s="311">
        <v>6441</v>
      </c>
      <c r="I68" s="311">
        <v>6302</v>
      </c>
      <c r="J68" s="45" t="s">
        <v>6</v>
      </c>
      <c r="K68" s="45">
        <v>8183</v>
      </c>
      <c r="L68" s="45">
        <v>6912</v>
      </c>
      <c r="M68" s="38"/>
    </row>
    <row r="69" spans="1:13" ht="15.75" thickBot="1" x14ac:dyDescent="0.3">
      <c r="A69" s="38"/>
      <c r="B69" s="393">
        <v>31</v>
      </c>
      <c r="C69" s="391" t="s">
        <v>255</v>
      </c>
      <c r="D69" s="393" t="s">
        <v>6</v>
      </c>
      <c r="E69" s="393" t="s">
        <v>5</v>
      </c>
      <c r="F69" s="138">
        <v>90</v>
      </c>
      <c r="G69" s="45">
        <v>13429</v>
      </c>
      <c r="H69" s="311">
        <v>13899</v>
      </c>
      <c r="I69" s="311">
        <v>15716</v>
      </c>
      <c r="J69" s="45" t="s">
        <v>6</v>
      </c>
      <c r="K69" s="45">
        <v>17048</v>
      </c>
      <c r="L69" s="45">
        <v>18798</v>
      </c>
      <c r="M69" s="38"/>
    </row>
    <row r="70" spans="1:13" ht="15.75" thickBot="1" x14ac:dyDescent="0.3">
      <c r="A70" s="38"/>
      <c r="B70" s="394"/>
      <c r="C70" s="392"/>
      <c r="D70" s="394"/>
      <c r="E70" s="394"/>
      <c r="F70" s="138">
        <v>100</v>
      </c>
      <c r="G70" s="45">
        <v>14120</v>
      </c>
      <c r="H70" s="311">
        <v>14612</v>
      </c>
      <c r="I70" s="311">
        <v>16301</v>
      </c>
      <c r="J70" s="45" t="s">
        <v>6</v>
      </c>
      <c r="K70" s="45">
        <v>17414</v>
      </c>
      <c r="L70" s="45">
        <v>19540</v>
      </c>
      <c r="M70" s="38"/>
    </row>
    <row r="71" spans="1:13" ht="15" customHeight="1" thickBot="1" x14ac:dyDescent="0.3">
      <c r="A71" s="38"/>
      <c r="B71" s="393">
        <v>32</v>
      </c>
      <c r="C71" s="391" t="s">
        <v>26</v>
      </c>
      <c r="D71" s="169">
        <v>12</v>
      </c>
      <c r="E71" s="395" t="s">
        <v>5</v>
      </c>
      <c r="F71" s="138">
        <v>90</v>
      </c>
      <c r="G71" s="45">
        <v>1322</v>
      </c>
      <c r="H71" s="311">
        <v>1528</v>
      </c>
      <c r="I71" s="311">
        <v>1474</v>
      </c>
      <c r="J71" s="45" t="s">
        <v>6</v>
      </c>
      <c r="K71" s="45">
        <v>2340</v>
      </c>
      <c r="L71" s="45">
        <v>2667</v>
      </c>
      <c r="M71" s="38"/>
    </row>
    <row r="72" spans="1:13" ht="15.75" thickBot="1" x14ac:dyDescent="0.3">
      <c r="A72" s="38"/>
      <c r="B72" s="394"/>
      <c r="C72" s="392"/>
      <c r="D72" s="169">
        <v>14</v>
      </c>
      <c r="E72" s="396"/>
      <c r="F72" s="138">
        <v>100</v>
      </c>
      <c r="G72" s="45">
        <v>1357</v>
      </c>
      <c r="H72" s="311">
        <v>1566</v>
      </c>
      <c r="I72" s="311">
        <v>1513</v>
      </c>
      <c r="J72" s="45" t="s">
        <v>6</v>
      </c>
      <c r="K72" s="45">
        <v>2459</v>
      </c>
      <c r="L72" s="45">
        <v>2766</v>
      </c>
      <c r="M72" s="38"/>
    </row>
    <row r="73" spans="1:13" ht="15.75" thickBot="1" x14ac:dyDescent="0.3">
      <c r="A73" s="38"/>
      <c r="B73" s="393">
        <v>33</v>
      </c>
      <c r="C73" s="391" t="s">
        <v>27</v>
      </c>
      <c r="D73" s="169">
        <v>10</v>
      </c>
      <c r="E73" s="395" t="s">
        <v>5</v>
      </c>
      <c r="F73" s="138">
        <v>90</v>
      </c>
      <c r="G73" s="45">
        <v>4292</v>
      </c>
      <c r="H73" s="311">
        <v>4958</v>
      </c>
      <c r="I73" s="311">
        <v>4920</v>
      </c>
      <c r="J73" s="45" t="s">
        <v>723</v>
      </c>
      <c r="K73" s="45">
        <v>5891</v>
      </c>
      <c r="L73" s="45">
        <v>4995</v>
      </c>
      <c r="M73" s="38"/>
    </row>
    <row r="74" spans="1:13" ht="15.75" thickBot="1" x14ac:dyDescent="0.3">
      <c r="A74" s="38"/>
      <c r="B74" s="394"/>
      <c r="C74" s="392"/>
      <c r="D74" s="169">
        <v>6</v>
      </c>
      <c r="E74" s="396"/>
      <c r="F74" s="138">
        <v>100</v>
      </c>
      <c r="G74" s="45">
        <v>4370</v>
      </c>
      <c r="H74" s="311">
        <v>5053</v>
      </c>
      <c r="I74" s="311">
        <v>5034</v>
      </c>
      <c r="J74" s="45" t="s">
        <v>724</v>
      </c>
      <c r="K74" s="45">
        <v>6051</v>
      </c>
      <c r="L74" s="45">
        <v>5121</v>
      </c>
      <c r="M74" s="38"/>
    </row>
    <row r="75" spans="1:13" ht="15" customHeight="1" thickBot="1" x14ac:dyDescent="0.3">
      <c r="A75" s="38"/>
      <c r="B75" s="393">
        <v>34</v>
      </c>
      <c r="C75" s="391" t="s">
        <v>28</v>
      </c>
      <c r="D75" s="393">
        <v>1</v>
      </c>
      <c r="E75" s="395" t="s">
        <v>5</v>
      </c>
      <c r="F75" s="138">
        <v>90</v>
      </c>
      <c r="G75" s="45">
        <v>15023</v>
      </c>
      <c r="H75" s="311">
        <v>17359</v>
      </c>
      <c r="I75" s="311">
        <v>17020</v>
      </c>
      <c r="J75" s="45">
        <v>12987</v>
      </c>
      <c r="K75" s="45">
        <v>22191</v>
      </c>
      <c r="L75" s="45">
        <v>19141</v>
      </c>
      <c r="M75" s="38"/>
    </row>
    <row r="76" spans="1:13" ht="15.75" thickBot="1" x14ac:dyDescent="0.3">
      <c r="A76" s="38"/>
      <c r="B76" s="394"/>
      <c r="C76" s="392"/>
      <c r="D76" s="394"/>
      <c r="E76" s="396"/>
      <c r="F76" s="138">
        <v>100</v>
      </c>
      <c r="G76" s="45">
        <v>15339</v>
      </c>
      <c r="H76" s="311">
        <v>17724</v>
      </c>
      <c r="I76" s="311">
        <v>17381</v>
      </c>
      <c r="J76" s="45">
        <v>13391</v>
      </c>
      <c r="K76" s="45">
        <v>22859</v>
      </c>
      <c r="L76" s="45">
        <v>19440</v>
      </c>
      <c r="M76" s="38"/>
    </row>
    <row r="77" spans="1:13" ht="15.75" thickBot="1" x14ac:dyDescent="0.3">
      <c r="A77" s="38"/>
      <c r="B77" s="393">
        <v>35</v>
      </c>
      <c r="C77" s="391" t="s">
        <v>256</v>
      </c>
      <c r="D77" s="393">
        <v>1</v>
      </c>
      <c r="E77" s="391" t="s">
        <v>21</v>
      </c>
      <c r="F77" s="138">
        <v>90</v>
      </c>
      <c r="G77" s="45">
        <v>19128</v>
      </c>
      <c r="H77" s="311">
        <v>22104</v>
      </c>
      <c r="I77" s="311">
        <v>22284</v>
      </c>
      <c r="J77" s="45" t="s">
        <v>6</v>
      </c>
      <c r="K77" s="45" t="s">
        <v>6</v>
      </c>
      <c r="L77" s="45">
        <v>28864</v>
      </c>
      <c r="M77" s="38"/>
    </row>
    <row r="78" spans="1:13" ht="15.75" thickBot="1" x14ac:dyDescent="0.3">
      <c r="A78" s="38"/>
      <c r="B78" s="394"/>
      <c r="C78" s="392"/>
      <c r="D78" s="394"/>
      <c r="E78" s="392"/>
      <c r="F78" s="138">
        <v>100</v>
      </c>
      <c r="G78" s="45">
        <v>19764</v>
      </c>
      <c r="H78" s="311">
        <v>22839</v>
      </c>
      <c r="I78" s="311">
        <v>23110</v>
      </c>
      <c r="J78" s="45" t="s">
        <v>6</v>
      </c>
      <c r="K78" s="45" t="s">
        <v>6</v>
      </c>
      <c r="L78" s="45">
        <v>29896</v>
      </c>
      <c r="M78" s="38"/>
    </row>
    <row r="79" spans="1:13" ht="16.899999999999999" customHeight="1" thickBot="1" x14ac:dyDescent="0.3">
      <c r="A79" s="38"/>
      <c r="B79" s="393">
        <v>36</v>
      </c>
      <c r="C79" s="391" t="s">
        <v>29</v>
      </c>
      <c r="D79" s="393">
        <v>1</v>
      </c>
      <c r="E79" s="393" t="s">
        <v>5</v>
      </c>
      <c r="F79" s="138">
        <v>90</v>
      </c>
      <c r="G79" s="45">
        <v>2535</v>
      </c>
      <c r="H79" s="311">
        <v>2928</v>
      </c>
      <c r="I79" s="311">
        <v>2870</v>
      </c>
      <c r="J79" s="45">
        <v>2178</v>
      </c>
      <c r="K79" s="255" t="s">
        <v>391</v>
      </c>
      <c r="L79" s="45">
        <v>5699</v>
      </c>
      <c r="M79" s="38"/>
    </row>
    <row r="80" spans="1:13" ht="18" thickBot="1" x14ac:dyDescent="0.3">
      <c r="A80" s="38"/>
      <c r="B80" s="394"/>
      <c r="C80" s="392"/>
      <c r="D80" s="394"/>
      <c r="E80" s="394"/>
      <c r="F80" s="138">
        <v>100</v>
      </c>
      <c r="G80" s="45">
        <v>2610</v>
      </c>
      <c r="H80" s="311">
        <v>3015</v>
      </c>
      <c r="I80" s="311">
        <v>2956</v>
      </c>
      <c r="J80" s="45">
        <v>2284</v>
      </c>
      <c r="K80" s="255" t="s">
        <v>391</v>
      </c>
      <c r="L80" s="45">
        <v>6035</v>
      </c>
      <c r="M80" s="38"/>
    </row>
    <row r="81" spans="1:13" ht="15" customHeight="1" thickBot="1" x14ac:dyDescent="0.3">
      <c r="A81" s="38"/>
      <c r="B81" s="393">
        <v>37</v>
      </c>
      <c r="C81" s="391" t="s">
        <v>30</v>
      </c>
      <c r="D81" s="169">
        <v>40</v>
      </c>
      <c r="E81" s="138" t="s">
        <v>5</v>
      </c>
      <c r="F81" s="138">
        <v>90</v>
      </c>
      <c r="G81" s="45">
        <v>670</v>
      </c>
      <c r="H81" s="311">
        <v>774</v>
      </c>
      <c r="I81" s="311">
        <v>760</v>
      </c>
      <c r="J81" s="45" t="s">
        <v>25</v>
      </c>
      <c r="K81" s="45">
        <v>944</v>
      </c>
      <c r="L81" s="45">
        <v>968</v>
      </c>
      <c r="M81" s="38"/>
    </row>
    <row r="82" spans="1:13" ht="15.75" thickBot="1" x14ac:dyDescent="0.3">
      <c r="A82" s="38"/>
      <c r="B82" s="394"/>
      <c r="C82" s="392"/>
      <c r="D82" s="169">
        <v>30</v>
      </c>
      <c r="E82" s="169" t="s">
        <v>5</v>
      </c>
      <c r="F82" s="138">
        <v>100</v>
      </c>
      <c r="G82" s="45">
        <v>713</v>
      </c>
      <c r="H82" s="311">
        <v>827</v>
      </c>
      <c r="I82" s="311">
        <v>809</v>
      </c>
      <c r="J82" s="45" t="s">
        <v>25</v>
      </c>
      <c r="K82" s="45">
        <v>970</v>
      </c>
      <c r="L82" s="45">
        <v>968</v>
      </c>
      <c r="M82" s="38"/>
    </row>
    <row r="83" spans="1:13" ht="16.899999999999999" customHeight="1" thickBot="1" x14ac:dyDescent="0.3">
      <c r="A83" s="38"/>
      <c r="B83" s="393">
        <v>38</v>
      </c>
      <c r="C83" s="391" t="s">
        <v>345</v>
      </c>
      <c r="D83" s="169" t="s">
        <v>6</v>
      </c>
      <c r="E83" s="169" t="s">
        <v>5</v>
      </c>
      <c r="F83" s="138">
        <v>90</v>
      </c>
      <c r="G83" s="45">
        <v>2919</v>
      </c>
      <c r="H83" s="311">
        <v>3344</v>
      </c>
      <c r="I83" s="311">
        <v>3664</v>
      </c>
      <c r="J83" s="45">
        <v>1922</v>
      </c>
      <c r="K83" s="255" t="s">
        <v>391</v>
      </c>
      <c r="L83" s="45">
        <v>6102</v>
      </c>
      <c r="M83" s="38"/>
    </row>
    <row r="84" spans="1:13" ht="18" thickBot="1" x14ac:dyDescent="0.3">
      <c r="A84" s="38"/>
      <c r="B84" s="394"/>
      <c r="C84" s="392"/>
      <c r="D84" s="169" t="s">
        <v>6</v>
      </c>
      <c r="E84" s="169" t="s">
        <v>5</v>
      </c>
      <c r="F84" s="138">
        <v>100</v>
      </c>
      <c r="G84" s="45">
        <v>2953</v>
      </c>
      <c r="H84" s="311">
        <v>3381</v>
      </c>
      <c r="I84" s="311">
        <v>3696</v>
      </c>
      <c r="J84" s="45">
        <v>1968</v>
      </c>
      <c r="K84" s="255" t="s">
        <v>391</v>
      </c>
      <c r="L84" s="45">
        <v>6558</v>
      </c>
      <c r="M84" s="38"/>
    </row>
    <row r="85" spans="1:13" ht="16.899999999999999" customHeight="1" thickBot="1" x14ac:dyDescent="0.3">
      <c r="A85" s="38"/>
      <c r="B85" s="393">
        <v>39</v>
      </c>
      <c r="C85" s="391" t="s">
        <v>346</v>
      </c>
      <c r="D85" s="169" t="s">
        <v>6</v>
      </c>
      <c r="E85" s="169" t="s">
        <v>5</v>
      </c>
      <c r="F85" s="138">
        <v>90</v>
      </c>
      <c r="G85" s="45">
        <v>2936</v>
      </c>
      <c r="H85" s="311">
        <v>3360</v>
      </c>
      <c r="I85" s="311">
        <v>3679</v>
      </c>
      <c r="J85" s="45">
        <v>1937</v>
      </c>
      <c r="K85" s="255" t="s">
        <v>391</v>
      </c>
      <c r="L85" s="45">
        <v>6120</v>
      </c>
      <c r="M85" s="38"/>
    </row>
    <row r="86" spans="1:13" ht="18" thickBot="1" x14ac:dyDescent="0.3">
      <c r="A86" s="38"/>
      <c r="B86" s="394"/>
      <c r="C86" s="392"/>
      <c r="D86" s="169" t="s">
        <v>6</v>
      </c>
      <c r="E86" s="169" t="s">
        <v>5</v>
      </c>
      <c r="F86" s="138">
        <v>100</v>
      </c>
      <c r="G86" s="45">
        <v>2967</v>
      </c>
      <c r="H86" s="311">
        <v>3398</v>
      </c>
      <c r="I86" s="311">
        <v>3710</v>
      </c>
      <c r="J86" s="45">
        <v>1984</v>
      </c>
      <c r="K86" s="255" t="s">
        <v>391</v>
      </c>
      <c r="L86" s="45">
        <v>6580</v>
      </c>
      <c r="M86" s="38"/>
    </row>
    <row r="87" spans="1:13" ht="15.75" thickBot="1" x14ac:dyDescent="0.3">
      <c r="A87" s="38"/>
      <c r="B87" s="166">
        <v>40</v>
      </c>
      <c r="C87" s="174" t="s">
        <v>31</v>
      </c>
      <c r="D87" s="169">
        <v>160</v>
      </c>
      <c r="E87" s="138" t="s">
        <v>5</v>
      </c>
      <c r="F87" s="138" t="s">
        <v>32</v>
      </c>
      <c r="G87" s="45">
        <v>210</v>
      </c>
      <c r="H87" s="311">
        <v>237</v>
      </c>
      <c r="I87" s="311">
        <v>241</v>
      </c>
      <c r="J87" s="311">
        <v>164</v>
      </c>
      <c r="K87" s="311" t="s">
        <v>6</v>
      </c>
      <c r="L87" s="311">
        <v>424</v>
      </c>
      <c r="M87" s="38"/>
    </row>
    <row r="88" spans="1:13" ht="15.75" thickBot="1" x14ac:dyDescent="0.3">
      <c r="A88" s="38"/>
      <c r="B88" s="166">
        <v>41</v>
      </c>
      <c r="C88" s="174" t="s">
        <v>33</v>
      </c>
      <c r="D88" s="169" t="s">
        <v>6</v>
      </c>
      <c r="E88" s="138" t="s">
        <v>5</v>
      </c>
      <c r="F88" s="138" t="s">
        <v>6</v>
      </c>
      <c r="G88" s="384">
        <v>7021</v>
      </c>
      <c r="H88" s="385"/>
      <c r="I88" s="385"/>
      <c r="J88" s="385"/>
      <c r="K88" s="385"/>
      <c r="L88" s="386"/>
      <c r="M88" s="38"/>
    </row>
    <row r="89" spans="1:13" ht="23.45" customHeight="1" thickBot="1" x14ac:dyDescent="0.3">
      <c r="A89" s="38"/>
      <c r="B89" s="166">
        <v>42</v>
      </c>
      <c r="C89" s="174" t="s">
        <v>511</v>
      </c>
      <c r="D89" s="169">
        <v>60</v>
      </c>
      <c r="E89" s="169" t="s">
        <v>5</v>
      </c>
      <c r="F89" s="138" t="s">
        <v>32</v>
      </c>
      <c r="G89" s="405">
        <v>314</v>
      </c>
      <c r="H89" s="406"/>
      <c r="I89" s="406"/>
      <c r="J89" s="407"/>
      <c r="K89" s="255" t="s">
        <v>391</v>
      </c>
      <c r="L89" s="311" t="s">
        <v>6</v>
      </c>
      <c r="M89" s="38"/>
    </row>
    <row r="90" spans="1:13" ht="23.45" customHeight="1" thickBot="1" x14ac:dyDescent="0.3">
      <c r="A90" s="38"/>
      <c r="B90" s="166">
        <v>43</v>
      </c>
      <c r="C90" s="174" t="s">
        <v>510</v>
      </c>
      <c r="D90" s="169">
        <v>60</v>
      </c>
      <c r="E90" s="138" t="s">
        <v>5</v>
      </c>
      <c r="F90" s="138" t="s">
        <v>32</v>
      </c>
      <c r="G90" s="46">
        <v>401</v>
      </c>
      <c r="H90" s="317">
        <v>465</v>
      </c>
      <c r="I90" s="311">
        <v>610</v>
      </c>
      <c r="J90" s="311">
        <v>376</v>
      </c>
      <c r="K90" s="255" t="s">
        <v>391</v>
      </c>
      <c r="L90" s="311" t="s">
        <v>6</v>
      </c>
      <c r="M90" s="38"/>
    </row>
    <row r="91" spans="1:13" ht="23.45" customHeight="1" thickBot="1" x14ac:dyDescent="0.3">
      <c r="A91" s="38"/>
      <c r="B91" s="166">
        <v>44</v>
      </c>
      <c r="C91" s="174" t="s">
        <v>509</v>
      </c>
      <c r="D91" s="169">
        <v>60</v>
      </c>
      <c r="E91" s="169" t="s">
        <v>5</v>
      </c>
      <c r="F91" s="138" t="s">
        <v>32</v>
      </c>
      <c r="G91" s="311" t="s">
        <v>6</v>
      </c>
      <c r="H91" s="311" t="s">
        <v>6</v>
      </c>
      <c r="I91" s="311" t="s">
        <v>6</v>
      </c>
      <c r="J91" s="311" t="s">
        <v>6</v>
      </c>
      <c r="K91" s="311" t="s">
        <v>6</v>
      </c>
      <c r="L91" s="311">
        <v>448</v>
      </c>
      <c r="M91" s="38"/>
    </row>
    <row r="92" spans="1:13" ht="23.25" thickBot="1" x14ac:dyDescent="0.3">
      <c r="A92" s="38"/>
      <c r="B92" s="165">
        <v>45</v>
      </c>
      <c r="C92" s="174" t="s">
        <v>508</v>
      </c>
      <c r="D92" s="169">
        <v>60</v>
      </c>
      <c r="E92" s="169" t="s">
        <v>5</v>
      </c>
      <c r="F92" s="138" t="s">
        <v>32</v>
      </c>
      <c r="G92" s="311" t="s">
        <v>6</v>
      </c>
      <c r="H92" s="311" t="s">
        <v>6</v>
      </c>
      <c r="I92" s="311" t="s">
        <v>6</v>
      </c>
      <c r="J92" s="311" t="s">
        <v>6</v>
      </c>
      <c r="K92" s="311" t="s">
        <v>6</v>
      </c>
      <c r="L92" s="311">
        <v>398</v>
      </c>
      <c r="M92" s="38"/>
    </row>
    <row r="93" spans="1:13" ht="18" thickBot="1" x14ac:dyDescent="0.3">
      <c r="A93" s="38"/>
      <c r="B93" s="167">
        <v>46</v>
      </c>
      <c r="C93" s="175" t="s">
        <v>514</v>
      </c>
      <c r="D93" s="167" t="s">
        <v>6</v>
      </c>
      <c r="E93" s="168" t="s">
        <v>5</v>
      </c>
      <c r="F93" s="168" t="s">
        <v>254</v>
      </c>
      <c r="G93" s="309">
        <v>554</v>
      </c>
      <c r="H93" s="309">
        <v>622</v>
      </c>
      <c r="I93" s="310">
        <v>625</v>
      </c>
      <c r="J93" s="311">
        <v>479</v>
      </c>
      <c r="K93" s="255" t="s">
        <v>391</v>
      </c>
      <c r="L93" s="311" t="s">
        <v>6</v>
      </c>
      <c r="M93" s="38"/>
    </row>
    <row r="94" spans="1:13" ht="18" thickBot="1" x14ac:dyDescent="0.3">
      <c r="A94" s="38"/>
      <c r="B94" s="141">
        <v>47</v>
      </c>
      <c r="C94" s="176" t="s">
        <v>515</v>
      </c>
      <c r="D94" s="141" t="s">
        <v>6</v>
      </c>
      <c r="E94" s="164" t="s">
        <v>5</v>
      </c>
      <c r="F94" s="164" t="s">
        <v>254</v>
      </c>
      <c r="G94" s="384">
        <v>663</v>
      </c>
      <c r="H94" s="385"/>
      <c r="I94" s="385"/>
      <c r="J94" s="386"/>
      <c r="K94" s="255" t="s">
        <v>391</v>
      </c>
      <c r="L94" s="311" t="s">
        <v>6</v>
      </c>
      <c r="M94" s="38"/>
    </row>
    <row r="95" spans="1:13" x14ac:dyDescent="0.25">
      <c r="A95" s="38"/>
      <c r="B95" s="38"/>
      <c r="C95" s="38"/>
      <c r="D95" s="38"/>
      <c r="E95" s="38"/>
      <c r="F95" s="38"/>
      <c r="G95" s="38"/>
      <c r="H95" s="38"/>
      <c r="I95" s="38"/>
      <c r="J95" s="38"/>
      <c r="K95" s="38"/>
      <c r="L95" s="38"/>
      <c r="M95" s="38"/>
    </row>
    <row r="96" spans="1:13" x14ac:dyDescent="0.25">
      <c r="A96" s="38"/>
      <c r="B96" s="397" t="s">
        <v>392</v>
      </c>
      <c r="C96" s="404"/>
      <c r="D96" s="404"/>
      <c r="E96" s="404"/>
      <c r="F96" s="404"/>
      <c r="G96" s="404"/>
      <c r="H96" s="404"/>
      <c r="I96" s="404"/>
      <c r="J96" s="53"/>
      <c r="K96" s="53"/>
      <c r="L96" s="53"/>
      <c r="M96" s="38"/>
    </row>
    <row r="97" spans="1:13" x14ac:dyDescent="0.25">
      <c r="A97" s="38"/>
      <c r="B97" s="397" t="s">
        <v>393</v>
      </c>
      <c r="C97" s="397"/>
      <c r="D97" s="397"/>
      <c r="E97" s="397"/>
      <c r="F97" s="397"/>
      <c r="G97" s="397"/>
      <c r="H97" s="397"/>
      <c r="I97" s="397"/>
      <c r="J97" s="397"/>
      <c r="K97" s="397"/>
      <c r="L97" s="397"/>
      <c r="M97" s="38"/>
    </row>
    <row r="98" spans="1:13" x14ac:dyDescent="0.25">
      <c r="A98" s="38"/>
      <c r="B98" s="397" t="s">
        <v>394</v>
      </c>
      <c r="C98" s="397"/>
      <c r="D98" s="397"/>
      <c r="E98" s="397"/>
      <c r="F98" s="397"/>
      <c r="G98" s="397"/>
      <c r="H98" s="397"/>
      <c r="I98" s="397"/>
      <c r="J98" s="397"/>
      <c r="K98" s="397"/>
      <c r="L98" s="397"/>
      <c r="M98" s="38"/>
    </row>
    <row r="99" spans="1:13" ht="16.149999999999999" customHeight="1" x14ac:dyDescent="0.25">
      <c r="A99" s="38"/>
      <c r="B99" s="397" t="s">
        <v>395</v>
      </c>
      <c r="C99" s="397"/>
      <c r="D99" s="397"/>
      <c r="E99" s="397"/>
      <c r="F99" s="397"/>
      <c r="G99" s="397"/>
      <c r="H99" s="397"/>
      <c r="I99" s="397"/>
      <c r="J99" s="397"/>
      <c r="K99" s="397"/>
      <c r="L99" s="397"/>
      <c r="M99" s="38"/>
    </row>
    <row r="100" spans="1:13" x14ac:dyDescent="0.25">
      <c r="A100" s="38"/>
      <c r="B100" s="397" t="s">
        <v>768</v>
      </c>
      <c r="C100" s="397"/>
      <c r="D100" s="397"/>
      <c r="E100" s="397"/>
      <c r="F100" s="397"/>
      <c r="G100" s="397"/>
      <c r="H100" s="397"/>
      <c r="I100" s="397"/>
      <c r="J100" s="397"/>
      <c r="K100" s="397"/>
      <c r="L100" s="397"/>
      <c r="M100" s="38"/>
    </row>
    <row r="101" spans="1:13" ht="28.9" customHeight="1" x14ac:dyDescent="0.25">
      <c r="A101" s="38"/>
      <c r="B101" s="397" t="s">
        <v>396</v>
      </c>
      <c r="C101" s="397"/>
      <c r="D101" s="397"/>
      <c r="E101" s="397"/>
      <c r="F101" s="397"/>
      <c r="G101" s="397"/>
      <c r="H101" s="397"/>
      <c r="I101" s="397"/>
      <c r="J101" s="397"/>
      <c r="K101" s="397"/>
      <c r="L101" s="397"/>
      <c r="M101" s="38"/>
    </row>
    <row r="102" spans="1:13" x14ac:dyDescent="0.25">
      <c r="A102" s="38"/>
      <c r="B102" s="397" t="s">
        <v>397</v>
      </c>
      <c r="C102" s="397"/>
      <c r="D102" s="397"/>
      <c r="E102" s="397"/>
      <c r="F102" s="397"/>
      <c r="G102" s="397"/>
      <c r="H102" s="397"/>
      <c r="I102" s="397"/>
      <c r="J102" s="397"/>
      <c r="K102" s="397"/>
      <c r="L102" s="397"/>
      <c r="M102" s="38"/>
    </row>
    <row r="103" spans="1:13" x14ac:dyDescent="0.25">
      <c r="A103" s="38"/>
      <c r="B103" s="397" t="s">
        <v>398</v>
      </c>
      <c r="C103" s="397"/>
      <c r="D103" s="397"/>
      <c r="E103" s="397"/>
      <c r="F103" s="397"/>
      <c r="G103" s="397"/>
      <c r="H103" s="397"/>
      <c r="I103" s="397"/>
      <c r="J103" s="397"/>
      <c r="K103" s="397"/>
      <c r="L103" s="397"/>
      <c r="M103" s="38"/>
    </row>
    <row r="104" spans="1:13" x14ac:dyDescent="0.25">
      <c r="A104" s="38"/>
      <c r="B104" s="397" t="s">
        <v>399</v>
      </c>
      <c r="C104" s="397"/>
      <c r="D104" s="397"/>
      <c r="E104" s="397"/>
      <c r="F104" s="397"/>
      <c r="G104" s="397"/>
      <c r="H104" s="397"/>
      <c r="I104" s="397"/>
      <c r="J104" s="397"/>
      <c r="K104" s="397"/>
      <c r="L104" s="397"/>
      <c r="M104" s="38"/>
    </row>
    <row r="105" spans="1:13" x14ac:dyDescent="0.25">
      <c r="A105" s="38"/>
      <c r="B105" s="397" t="s">
        <v>518</v>
      </c>
      <c r="C105" s="397"/>
      <c r="D105" s="397"/>
      <c r="E105" s="397"/>
      <c r="F105" s="397"/>
      <c r="G105" s="397"/>
      <c r="H105" s="397"/>
      <c r="I105" s="397"/>
      <c r="J105" s="397"/>
      <c r="K105" s="397"/>
      <c r="L105" s="397"/>
      <c r="M105" s="38"/>
    </row>
    <row r="106" spans="1:13" x14ac:dyDescent="0.25">
      <c r="B106" s="387"/>
      <c r="C106" s="388"/>
      <c r="D106" s="388"/>
      <c r="E106" s="388"/>
      <c r="F106" s="388"/>
      <c r="G106" s="388"/>
      <c r="H106" s="388"/>
      <c r="I106" s="388"/>
    </row>
    <row r="107" spans="1:13" x14ac:dyDescent="0.25">
      <c r="B107" s="387"/>
      <c r="C107" s="388"/>
      <c r="D107" s="388"/>
      <c r="E107" s="388"/>
      <c r="F107" s="388"/>
      <c r="G107" s="388"/>
      <c r="H107" s="388"/>
      <c r="I107" s="388"/>
    </row>
    <row r="108" spans="1:13" x14ac:dyDescent="0.25">
      <c r="B108" s="387"/>
      <c r="C108" s="388"/>
      <c r="D108" s="388"/>
      <c r="E108" s="388"/>
      <c r="F108" s="388"/>
      <c r="G108" s="388"/>
      <c r="H108" s="388"/>
      <c r="I108" s="388"/>
    </row>
    <row r="109" spans="1:13" x14ac:dyDescent="0.25">
      <c r="B109" s="387"/>
      <c r="C109" s="388"/>
      <c r="D109" s="388"/>
      <c r="E109" s="388"/>
      <c r="F109" s="388"/>
      <c r="G109" s="388"/>
      <c r="H109" s="388"/>
      <c r="I109" s="388"/>
    </row>
    <row r="110" spans="1:13" x14ac:dyDescent="0.25">
      <c r="B110" s="387"/>
      <c r="C110" s="388"/>
      <c r="D110" s="388"/>
      <c r="E110" s="388"/>
      <c r="F110" s="388"/>
      <c r="G110" s="388"/>
      <c r="H110" s="388"/>
      <c r="I110" s="388"/>
    </row>
    <row r="111" spans="1:13" x14ac:dyDescent="0.25">
      <c r="B111" s="387"/>
      <c r="C111" s="388"/>
      <c r="D111" s="388"/>
      <c r="E111" s="388"/>
      <c r="F111" s="388"/>
      <c r="G111" s="388"/>
      <c r="H111" s="388"/>
      <c r="I111" s="388"/>
    </row>
    <row r="112" spans="1:13" x14ac:dyDescent="0.25">
      <c r="B112" s="387"/>
      <c r="C112" s="388"/>
      <c r="D112" s="388"/>
      <c r="E112" s="388"/>
      <c r="F112" s="388"/>
      <c r="G112" s="388"/>
      <c r="H112" s="388"/>
      <c r="I112" s="388"/>
    </row>
    <row r="113" spans="2:9" x14ac:dyDescent="0.25">
      <c r="B113" s="387"/>
      <c r="C113" s="388"/>
      <c r="D113" s="388"/>
      <c r="E113" s="388"/>
      <c r="F113" s="388"/>
      <c r="G113" s="388"/>
      <c r="H113" s="388"/>
      <c r="I113" s="388"/>
    </row>
    <row r="114" spans="2:9" x14ac:dyDescent="0.25">
      <c r="B114" s="387"/>
      <c r="C114" s="388"/>
      <c r="D114" s="388"/>
      <c r="E114" s="388"/>
      <c r="F114" s="388"/>
      <c r="G114" s="388"/>
      <c r="H114" s="388"/>
      <c r="I114" s="388"/>
    </row>
  </sheetData>
  <mergeCells count="167">
    <mergeCell ref="B61:B62"/>
    <mergeCell ref="D61:D62"/>
    <mergeCell ref="E61:E62"/>
    <mergeCell ref="B63:B64"/>
    <mergeCell ref="C63:C64"/>
    <mergeCell ref="E63:E64"/>
    <mergeCell ref="B96:I96"/>
    <mergeCell ref="C83:C84"/>
    <mergeCell ref="C85:C86"/>
    <mergeCell ref="B77:B78"/>
    <mergeCell ref="C77:C78"/>
    <mergeCell ref="D77:D78"/>
    <mergeCell ref="E77:E78"/>
    <mergeCell ref="B79:B80"/>
    <mergeCell ref="C79:C80"/>
    <mergeCell ref="D79:D80"/>
    <mergeCell ref="E79:E80"/>
    <mergeCell ref="B81:B82"/>
    <mergeCell ref="C81:C82"/>
    <mergeCell ref="B85:B86"/>
    <mergeCell ref="B83:B84"/>
    <mergeCell ref="B71:B72"/>
    <mergeCell ref="C71:C72"/>
    <mergeCell ref="G89:J89"/>
    <mergeCell ref="G6:L6"/>
    <mergeCell ref="B20:B21"/>
    <mergeCell ref="B6:B9"/>
    <mergeCell ref="B10:B11"/>
    <mergeCell ref="D10:D11"/>
    <mergeCell ref="B18:B19"/>
    <mergeCell ref="D18:D19"/>
    <mergeCell ref="E18:E19"/>
    <mergeCell ref="E10:E11"/>
    <mergeCell ref="B12:B13"/>
    <mergeCell ref="D12:D13"/>
    <mergeCell ref="E12:E13"/>
    <mergeCell ref="B14:B15"/>
    <mergeCell ref="D14:D15"/>
    <mergeCell ref="C6:C9"/>
    <mergeCell ref="D6:D9"/>
    <mergeCell ref="E6:E9"/>
    <mergeCell ref="C14:C15"/>
    <mergeCell ref="C10:C11"/>
    <mergeCell ref="G20:K20"/>
    <mergeCell ref="F6:F9"/>
    <mergeCell ref="G21:K21"/>
    <mergeCell ref="B57:B58"/>
    <mergeCell ref="E57:E58"/>
    <mergeCell ref="B59:B60"/>
    <mergeCell ref="C59:C60"/>
    <mergeCell ref="B24:B25"/>
    <mergeCell ref="C24:C25"/>
    <mergeCell ref="D24:D25"/>
    <mergeCell ref="E24:E25"/>
    <mergeCell ref="B26:B27"/>
    <mergeCell ref="C26:C27"/>
    <mergeCell ref="D26:D27"/>
    <mergeCell ref="E26:E27"/>
    <mergeCell ref="B41:B42"/>
    <mergeCell ref="C41:C42"/>
    <mergeCell ref="D41:D42"/>
    <mergeCell ref="E41:E42"/>
    <mergeCell ref="B43:B44"/>
    <mergeCell ref="C43:C44"/>
    <mergeCell ref="E43:E44"/>
    <mergeCell ref="B45:B46"/>
    <mergeCell ref="C45:C46"/>
    <mergeCell ref="E45:E46"/>
    <mergeCell ref="C49:C50"/>
    <mergeCell ref="D49:D50"/>
    <mergeCell ref="B36:B37"/>
    <mergeCell ref="C36:C37"/>
    <mergeCell ref="E49:E50"/>
    <mergeCell ref="B51:B52"/>
    <mergeCell ref="C51:C52"/>
    <mergeCell ref="D51:D52"/>
    <mergeCell ref="E51:E52"/>
    <mergeCell ref="B53:B54"/>
    <mergeCell ref="B55:B56"/>
    <mergeCell ref="C55:C56"/>
    <mergeCell ref="D55:D56"/>
    <mergeCell ref="E55:E56"/>
    <mergeCell ref="B16:B17"/>
    <mergeCell ref="D16:D17"/>
    <mergeCell ref="E16:E17"/>
    <mergeCell ref="B30:B31"/>
    <mergeCell ref="D30:D31"/>
    <mergeCell ref="E30:E31"/>
    <mergeCell ref="B32:B33"/>
    <mergeCell ref="D32:D33"/>
    <mergeCell ref="E32:E33"/>
    <mergeCell ref="B22:B23"/>
    <mergeCell ref="C22:C23"/>
    <mergeCell ref="D22:D23"/>
    <mergeCell ref="E22:E23"/>
    <mergeCell ref="B28:B29"/>
    <mergeCell ref="B75:B76"/>
    <mergeCell ref="C75:C76"/>
    <mergeCell ref="D75:D76"/>
    <mergeCell ref="E75:E76"/>
    <mergeCell ref="C67:C68"/>
    <mergeCell ref="D67:D68"/>
    <mergeCell ref="E67:E68"/>
    <mergeCell ref="B69:B70"/>
    <mergeCell ref="C69:C70"/>
    <mergeCell ref="D69:D70"/>
    <mergeCell ref="E69:E70"/>
    <mergeCell ref="E36:E37"/>
    <mergeCell ref="C28:C29"/>
    <mergeCell ref="D28:D29"/>
    <mergeCell ref="E71:E72"/>
    <mergeCell ref="B73:B74"/>
    <mergeCell ref="C73:C74"/>
    <mergeCell ref="B65:B66"/>
    <mergeCell ref="C12:C13"/>
    <mergeCell ref="C16:C17"/>
    <mergeCell ref="C18:C19"/>
    <mergeCell ref="C30:C31"/>
    <mergeCell ref="C20:C21"/>
    <mergeCell ref="D20:D21"/>
    <mergeCell ref="E20:E21"/>
    <mergeCell ref="E28:E29"/>
    <mergeCell ref="E14:E15"/>
    <mergeCell ref="B34:B35"/>
    <mergeCell ref="C34:C35"/>
    <mergeCell ref="D34:D35"/>
    <mergeCell ref="E34:E35"/>
    <mergeCell ref="B39:B40"/>
    <mergeCell ref="C39:C40"/>
    <mergeCell ref="D39:D40"/>
    <mergeCell ref="E39:E40"/>
    <mergeCell ref="B112:I112"/>
    <mergeCell ref="B113:I113"/>
    <mergeCell ref="B114:I114"/>
    <mergeCell ref="B97:L97"/>
    <mergeCell ref="B99:L99"/>
    <mergeCell ref="B98:L98"/>
    <mergeCell ref="B100:L100"/>
    <mergeCell ref="B101:L101"/>
    <mergeCell ref="B102:L102"/>
    <mergeCell ref="B103:L103"/>
    <mergeCell ref="B104:L104"/>
    <mergeCell ref="B105:L105"/>
    <mergeCell ref="G88:L88"/>
    <mergeCell ref="G94:J94"/>
    <mergeCell ref="B106:I106"/>
    <mergeCell ref="B107:I107"/>
    <mergeCell ref="B108:I108"/>
    <mergeCell ref="B109:I109"/>
    <mergeCell ref="B110:I110"/>
    <mergeCell ref="B111:I111"/>
    <mergeCell ref="C32:C33"/>
    <mergeCell ref="C57:C58"/>
    <mergeCell ref="C61:C62"/>
    <mergeCell ref="C53:C54"/>
    <mergeCell ref="D53:D54"/>
    <mergeCell ref="E53:E54"/>
    <mergeCell ref="E73:E74"/>
    <mergeCell ref="E59:E60"/>
    <mergeCell ref="C65:C66"/>
    <mergeCell ref="E65:E66"/>
    <mergeCell ref="B67:B68"/>
    <mergeCell ref="B47:B48"/>
    <mergeCell ref="C47:C48"/>
    <mergeCell ref="E47:E48"/>
    <mergeCell ref="B49:B50"/>
    <mergeCell ref="D36:D37"/>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scale="98" orientation="landscape"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R22"/>
  <sheetViews>
    <sheetView showGridLines="0" topLeftCell="B1" zoomScale="90" zoomScaleNormal="90" zoomScaleSheetLayoutView="85" workbookViewId="0">
      <selection activeCell="P14" sqref="P14:P16"/>
    </sheetView>
  </sheetViews>
  <sheetFormatPr defaultColWidth="8.85546875" defaultRowHeight="15" x14ac:dyDescent="0.25"/>
  <cols>
    <col min="1" max="1" width="2.42578125" style="56" customWidth="1"/>
    <col min="2" max="2" width="6.5703125" style="56" customWidth="1"/>
    <col min="3" max="3" width="20.85546875" style="56" customWidth="1"/>
    <col min="4" max="4" width="13.85546875" style="56" customWidth="1"/>
    <col min="5" max="5" width="23.85546875" style="56" customWidth="1"/>
    <col min="6" max="6" width="7.7109375" style="56" customWidth="1"/>
    <col min="7" max="7" width="10" style="56" customWidth="1"/>
    <col min="8" max="8" width="9.5703125" style="56" customWidth="1"/>
    <col min="9" max="13" width="14.7109375" style="56" customWidth="1"/>
    <col min="14" max="14" width="16" style="56" customWidth="1"/>
    <col min="15" max="17" width="14.7109375" style="56" customWidth="1"/>
    <col min="18" max="18" width="2.85546875" style="56" customWidth="1"/>
    <col min="19" max="16384" width="8.85546875" style="56"/>
  </cols>
  <sheetData>
    <row r="1" spans="1:18" x14ac:dyDescent="0.25">
      <c r="A1" s="38"/>
      <c r="B1" s="38"/>
      <c r="C1" s="38"/>
      <c r="D1" s="38"/>
      <c r="E1" s="38"/>
      <c r="F1" s="38"/>
      <c r="G1" s="38"/>
      <c r="H1" s="38"/>
      <c r="I1" s="38"/>
      <c r="J1" s="38"/>
      <c r="K1" s="38"/>
      <c r="L1" s="38"/>
      <c r="M1" s="38"/>
      <c r="N1" s="38"/>
      <c r="O1" s="38"/>
      <c r="P1" s="38"/>
      <c r="Q1" s="38"/>
      <c r="R1" s="38"/>
    </row>
    <row r="2" spans="1:18" x14ac:dyDescent="0.25">
      <c r="A2" s="38"/>
      <c r="B2" s="41" t="s">
        <v>183</v>
      </c>
      <c r="C2" s="41"/>
      <c r="D2" s="38"/>
      <c r="E2" s="38"/>
      <c r="F2" s="38"/>
      <c r="G2" s="38"/>
      <c r="H2" s="38"/>
      <c r="I2" s="38"/>
      <c r="J2" s="38"/>
      <c r="K2" s="38"/>
      <c r="L2" s="38"/>
      <c r="M2" s="38"/>
      <c r="N2" s="38"/>
      <c r="O2" s="38"/>
      <c r="P2" s="40" t="s">
        <v>472</v>
      </c>
      <c r="Q2" s="38"/>
      <c r="R2" s="38"/>
    </row>
    <row r="3" spans="1:18" x14ac:dyDescent="0.25">
      <c r="A3" s="38"/>
      <c r="B3" s="43"/>
      <c r="C3" s="43"/>
      <c r="D3" s="38"/>
      <c r="E3" s="38"/>
      <c r="F3" s="38"/>
      <c r="G3" s="38"/>
      <c r="H3" s="38"/>
      <c r="I3" s="38"/>
      <c r="J3" s="38"/>
      <c r="K3" s="38"/>
      <c r="L3" s="38"/>
      <c r="M3" s="38"/>
      <c r="N3" s="38"/>
      <c r="O3" s="38"/>
      <c r="P3" s="38"/>
      <c r="Q3" s="54" t="s">
        <v>137</v>
      </c>
      <c r="R3" s="38"/>
    </row>
    <row r="4" spans="1:18" ht="15.75" thickBot="1" x14ac:dyDescent="0.3">
      <c r="A4" s="38"/>
      <c r="B4" s="38"/>
      <c r="C4" s="38"/>
      <c r="D4" s="38"/>
      <c r="E4" s="38"/>
      <c r="F4" s="38"/>
      <c r="G4" s="38"/>
      <c r="H4" s="38"/>
      <c r="I4" s="38"/>
      <c r="J4" s="38"/>
      <c r="K4" s="38"/>
      <c r="L4" s="38"/>
      <c r="M4" s="38"/>
      <c r="N4" s="38"/>
      <c r="O4" s="38"/>
      <c r="P4" s="38"/>
      <c r="Q4" s="38"/>
      <c r="R4" s="38"/>
    </row>
    <row r="5" spans="1:18" ht="25.5" customHeight="1" x14ac:dyDescent="0.25">
      <c r="A5" s="38"/>
      <c r="B5" s="410" t="s">
        <v>0</v>
      </c>
      <c r="C5" s="410" t="s">
        <v>1</v>
      </c>
      <c r="D5" s="410" t="s">
        <v>714</v>
      </c>
      <c r="E5" s="410" t="s">
        <v>718</v>
      </c>
      <c r="F5" s="413" t="s">
        <v>2</v>
      </c>
      <c r="G5" s="410" t="s">
        <v>309</v>
      </c>
      <c r="H5" s="410" t="s">
        <v>473</v>
      </c>
      <c r="I5" s="423" t="s">
        <v>185</v>
      </c>
      <c r="J5" s="424"/>
      <c r="K5" s="424"/>
      <c r="L5" s="424"/>
      <c r="M5" s="424"/>
      <c r="N5" s="424"/>
      <c r="O5" s="424"/>
      <c r="P5" s="424"/>
      <c r="Q5" s="425"/>
      <c r="R5" s="180"/>
    </row>
    <row r="6" spans="1:18" ht="25.5" customHeight="1" thickBot="1" x14ac:dyDescent="0.3">
      <c r="A6" s="38"/>
      <c r="B6" s="411"/>
      <c r="C6" s="411"/>
      <c r="D6" s="411"/>
      <c r="E6" s="411"/>
      <c r="F6" s="414"/>
      <c r="G6" s="411"/>
      <c r="H6" s="411"/>
      <c r="I6" s="426" t="s">
        <v>308</v>
      </c>
      <c r="J6" s="427"/>
      <c r="K6" s="427"/>
      <c r="L6" s="427"/>
      <c r="M6" s="427"/>
      <c r="N6" s="427"/>
      <c r="O6" s="427"/>
      <c r="P6" s="427"/>
      <c r="Q6" s="428"/>
      <c r="R6" s="180"/>
    </row>
    <row r="7" spans="1:18" x14ac:dyDescent="0.25">
      <c r="A7" s="38"/>
      <c r="B7" s="411"/>
      <c r="C7" s="411"/>
      <c r="D7" s="411"/>
      <c r="E7" s="411"/>
      <c r="F7" s="414"/>
      <c r="G7" s="411"/>
      <c r="H7" s="411"/>
      <c r="I7" s="423" t="s">
        <v>186</v>
      </c>
      <c r="J7" s="424"/>
      <c r="K7" s="424"/>
      <c r="L7" s="424"/>
      <c r="M7" s="424"/>
      <c r="N7" s="424"/>
      <c r="O7" s="424"/>
      <c r="P7" s="424"/>
      <c r="Q7" s="425"/>
      <c r="R7" s="181"/>
    </row>
    <row r="8" spans="1:18" ht="15.75" thickBot="1" x14ac:dyDescent="0.3">
      <c r="A8" s="38"/>
      <c r="B8" s="411"/>
      <c r="C8" s="411"/>
      <c r="D8" s="411"/>
      <c r="E8" s="411"/>
      <c r="F8" s="414"/>
      <c r="G8" s="411"/>
      <c r="H8" s="411"/>
      <c r="I8" s="426" t="s">
        <v>526</v>
      </c>
      <c r="J8" s="427"/>
      <c r="K8" s="427"/>
      <c r="L8" s="427"/>
      <c r="M8" s="427"/>
      <c r="N8" s="427"/>
      <c r="O8" s="427"/>
      <c r="P8" s="427"/>
      <c r="Q8" s="428"/>
      <c r="R8" s="181"/>
    </row>
    <row r="9" spans="1:18" ht="45" customHeight="1" thickBot="1" x14ac:dyDescent="0.3">
      <c r="A9" s="38"/>
      <c r="B9" s="411"/>
      <c r="C9" s="411"/>
      <c r="D9" s="411"/>
      <c r="E9" s="411"/>
      <c r="F9" s="414"/>
      <c r="G9" s="411"/>
      <c r="H9" s="411"/>
      <c r="I9" s="325" t="s">
        <v>489</v>
      </c>
      <c r="J9" s="325" t="s">
        <v>490</v>
      </c>
      <c r="K9" s="325" t="s">
        <v>491</v>
      </c>
      <c r="L9" s="182" t="s">
        <v>546</v>
      </c>
      <c r="M9" s="182" t="s">
        <v>547</v>
      </c>
      <c r="N9" s="182" t="s">
        <v>556</v>
      </c>
      <c r="O9" s="182" t="s">
        <v>847</v>
      </c>
      <c r="P9" s="345" t="s">
        <v>848</v>
      </c>
      <c r="Q9" s="183" t="s">
        <v>519</v>
      </c>
      <c r="R9" s="184"/>
    </row>
    <row r="10" spans="1:18" ht="71.25" customHeight="1" thickBot="1" x14ac:dyDescent="0.3">
      <c r="A10" s="38"/>
      <c r="B10" s="412"/>
      <c r="C10" s="412"/>
      <c r="D10" s="412"/>
      <c r="E10" s="412"/>
      <c r="F10" s="415"/>
      <c r="G10" s="412"/>
      <c r="H10" s="412"/>
      <c r="I10" s="182" t="s">
        <v>487</v>
      </c>
      <c r="J10" s="182" t="s">
        <v>627</v>
      </c>
      <c r="K10" s="182" t="s">
        <v>488</v>
      </c>
      <c r="L10" s="182" t="s">
        <v>657</v>
      </c>
      <c r="M10" s="182" t="s">
        <v>663</v>
      </c>
      <c r="N10" s="182" t="s">
        <v>626</v>
      </c>
      <c r="O10" s="182" t="s">
        <v>658</v>
      </c>
      <c r="P10" s="182" t="s">
        <v>516</v>
      </c>
      <c r="Q10" s="183"/>
      <c r="R10" s="184"/>
    </row>
    <row r="11" spans="1:18" ht="14.45" customHeight="1" x14ac:dyDescent="0.25">
      <c r="A11" s="38"/>
      <c r="B11" s="410">
        <v>1</v>
      </c>
      <c r="C11" s="410" t="s">
        <v>465</v>
      </c>
      <c r="D11" s="430" t="s">
        <v>719</v>
      </c>
      <c r="E11" s="306" t="s">
        <v>715</v>
      </c>
      <c r="F11" s="413" t="s">
        <v>192</v>
      </c>
      <c r="G11" s="410" t="s">
        <v>727</v>
      </c>
      <c r="H11" s="410" t="s">
        <v>474</v>
      </c>
      <c r="I11" s="416">
        <v>1090</v>
      </c>
      <c r="J11" s="416">
        <v>943</v>
      </c>
      <c r="K11" s="416">
        <v>1090</v>
      </c>
      <c r="L11" s="410">
        <v>1862</v>
      </c>
      <c r="M11" s="410">
        <v>1862</v>
      </c>
      <c r="N11" s="410">
        <v>1556</v>
      </c>
      <c r="O11" s="410">
        <v>1088</v>
      </c>
      <c r="P11" s="410">
        <v>1088</v>
      </c>
      <c r="Q11" s="413">
        <v>7181</v>
      </c>
      <c r="R11" s="422"/>
    </row>
    <row r="12" spans="1:18" x14ac:dyDescent="0.25">
      <c r="A12" s="38"/>
      <c r="B12" s="411"/>
      <c r="C12" s="411"/>
      <c r="D12" s="431"/>
      <c r="E12" s="307" t="s">
        <v>716</v>
      </c>
      <c r="F12" s="414"/>
      <c r="G12" s="411"/>
      <c r="H12" s="411"/>
      <c r="I12" s="417"/>
      <c r="J12" s="417"/>
      <c r="K12" s="417"/>
      <c r="L12" s="411"/>
      <c r="M12" s="411"/>
      <c r="N12" s="411"/>
      <c r="O12" s="411"/>
      <c r="P12" s="411"/>
      <c r="Q12" s="414"/>
      <c r="R12" s="422"/>
    </row>
    <row r="13" spans="1:18" ht="15.75" thickBot="1" x14ac:dyDescent="0.3">
      <c r="A13" s="38"/>
      <c r="B13" s="412"/>
      <c r="C13" s="411"/>
      <c r="D13" s="431"/>
      <c r="E13" s="308" t="s">
        <v>717</v>
      </c>
      <c r="F13" s="415"/>
      <c r="G13" s="412"/>
      <c r="H13" s="412"/>
      <c r="I13" s="418"/>
      <c r="J13" s="418"/>
      <c r="K13" s="418"/>
      <c r="L13" s="412"/>
      <c r="M13" s="412"/>
      <c r="N13" s="412"/>
      <c r="O13" s="412"/>
      <c r="P13" s="412"/>
      <c r="Q13" s="415"/>
      <c r="R13" s="422"/>
    </row>
    <row r="14" spans="1:18" ht="14.45" customHeight="1" x14ac:dyDescent="0.25">
      <c r="A14" s="38"/>
      <c r="B14" s="410">
        <v>2</v>
      </c>
      <c r="C14" s="411"/>
      <c r="D14" s="430" t="s">
        <v>721</v>
      </c>
      <c r="E14" s="125" t="s">
        <v>715</v>
      </c>
      <c r="F14" s="413" t="s">
        <v>720</v>
      </c>
      <c r="G14" s="410" t="s">
        <v>728</v>
      </c>
      <c r="H14" s="411" t="s">
        <v>474</v>
      </c>
      <c r="I14" s="416">
        <v>500</v>
      </c>
      <c r="J14" s="416">
        <v>433</v>
      </c>
      <c r="K14" s="416">
        <v>500</v>
      </c>
      <c r="L14" s="410">
        <v>854</v>
      </c>
      <c r="M14" s="410">
        <v>854</v>
      </c>
      <c r="N14" s="410">
        <v>714</v>
      </c>
      <c r="O14" s="419">
        <v>499</v>
      </c>
      <c r="P14" s="419">
        <v>499</v>
      </c>
      <c r="Q14" s="413">
        <v>3292</v>
      </c>
      <c r="R14" s="422"/>
    </row>
    <row r="15" spans="1:18" x14ac:dyDescent="0.25">
      <c r="A15" s="38"/>
      <c r="B15" s="411"/>
      <c r="C15" s="411"/>
      <c r="D15" s="431"/>
      <c r="E15" s="125" t="s">
        <v>716</v>
      </c>
      <c r="F15" s="414"/>
      <c r="G15" s="433"/>
      <c r="H15" s="411"/>
      <c r="I15" s="417"/>
      <c r="J15" s="417"/>
      <c r="K15" s="417"/>
      <c r="L15" s="411"/>
      <c r="M15" s="411"/>
      <c r="N15" s="411"/>
      <c r="O15" s="420"/>
      <c r="P15" s="420"/>
      <c r="Q15" s="414"/>
      <c r="R15" s="422"/>
    </row>
    <row r="16" spans="1:18" ht="15.75" thickBot="1" x14ac:dyDescent="0.3">
      <c r="A16" s="38"/>
      <c r="B16" s="412"/>
      <c r="C16" s="412"/>
      <c r="D16" s="432"/>
      <c r="E16" s="126" t="s">
        <v>717</v>
      </c>
      <c r="F16" s="415"/>
      <c r="G16" s="434"/>
      <c r="H16" s="412"/>
      <c r="I16" s="418"/>
      <c r="J16" s="418"/>
      <c r="K16" s="418"/>
      <c r="L16" s="412"/>
      <c r="M16" s="412"/>
      <c r="N16" s="412"/>
      <c r="O16" s="421"/>
      <c r="P16" s="421"/>
      <c r="Q16" s="415"/>
      <c r="R16" s="422"/>
    </row>
    <row r="17" spans="1:18" x14ac:dyDescent="0.25">
      <c r="A17" s="38"/>
      <c r="B17" s="38"/>
      <c r="C17" s="38"/>
      <c r="D17" s="38"/>
      <c r="E17" s="38"/>
      <c r="F17" s="38"/>
      <c r="G17" s="38"/>
      <c r="H17" s="38"/>
      <c r="I17" s="38"/>
      <c r="J17" s="38"/>
      <c r="K17" s="38"/>
      <c r="L17" s="38"/>
      <c r="M17" s="38"/>
      <c r="N17" s="38"/>
      <c r="O17" s="38"/>
      <c r="P17" s="38"/>
      <c r="Q17" s="38"/>
      <c r="R17" s="38"/>
    </row>
    <row r="18" spans="1:18" s="274" customFormat="1" ht="16.149999999999999" customHeight="1" x14ac:dyDescent="0.25">
      <c r="A18" s="273"/>
      <c r="B18" s="409" t="s">
        <v>404</v>
      </c>
      <c r="C18" s="409"/>
      <c r="D18" s="409"/>
      <c r="E18" s="409"/>
      <c r="F18" s="409"/>
      <c r="G18" s="409"/>
      <c r="H18" s="409"/>
      <c r="I18" s="409"/>
      <c r="J18" s="409"/>
      <c r="K18" s="409"/>
      <c r="L18" s="409"/>
      <c r="M18" s="409"/>
      <c r="N18" s="409"/>
      <c r="O18" s="409"/>
      <c r="P18" s="409"/>
      <c r="Q18" s="409"/>
      <c r="R18" s="409"/>
    </row>
    <row r="19" spans="1:18" s="274" customFormat="1" ht="16.149999999999999" customHeight="1" x14ac:dyDescent="0.25">
      <c r="A19" s="273"/>
      <c r="B19" s="429" t="s">
        <v>729</v>
      </c>
      <c r="C19" s="429"/>
      <c r="D19" s="429"/>
      <c r="E19" s="429"/>
      <c r="F19" s="429"/>
      <c r="G19" s="429"/>
      <c r="H19" s="429"/>
      <c r="I19" s="429"/>
      <c r="J19" s="429"/>
      <c r="K19" s="429"/>
      <c r="L19" s="429"/>
      <c r="M19" s="429"/>
      <c r="N19" s="429"/>
      <c r="O19" s="429"/>
      <c r="P19" s="429"/>
      <c r="Q19" s="429"/>
      <c r="R19" s="429"/>
    </row>
    <row r="20" spans="1:18" s="274" customFormat="1" ht="16.149999999999999" customHeight="1" x14ac:dyDescent="0.25">
      <c r="A20" s="273"/>
      <c r="B20" s="409" t="s">
        <v>730</v>
      </c>
      <c r="C20" s="409"/>
      <c r="D20" s="409"/>
      <c r="E20" s="409"/>
      <c r="F20" s="409"/>
      <c r="G20" s="409"/>
      <c r="H20" s="409"/>
      <c r="I20" s="409"/>
      <c r="J20" s="409"/>
      <c r="K20" s="409"/>
      <c r="L20" s="409"/>
      <c r="M20" s="409"/>
      <c r="N20" s="409"/>
      <c r="O20" s="409"/>
      <c r="P20" s="409"/>
      <c r="Q20" s="409"/>
      <c r="R20" s="409"/>
    </row>
    <row r="21" spans="1:18" s="274" customFormat="1" ht="15.6" customHeight="1" x14ac:dyDescent="0.25">
      <c r="A21" s="273"/>
      <c r="B21" s="409" t="s">
        <v>722</v>
      </c>
      <c r="C21" s="409"/>
      <c r="D21" s="409"/>
      <c r="E21" s="409"/>
      <c r="F21" s="409"/>
      <c r="G21" s="409"/>
      <c r="H21" s="409"/>
      <c r="I21" s="409"/>
      <c r="J21" s="409"/>
      <c r="K21" s="409"/>
      <c r="L21" s="409"/>
      <c r="M21" s="409"/>
      <c r="N21" s="409"/>
      <c r="O21" s="409"/>
      <c r="P21" s="409"/>
      <c r="Q21" s="409"/>
      <c r="R21" s="409"/>
    </row>
    <row r="22" spans="1:18" x14ac:dyDescent="0.25">
      <c r="A22" s="273"/>
      <c r="B22" s="408" t="s">
        <v>837</v>
      </c>
      <c r="C22" s="409"/>
      <c r="D22" s="409"/>
      <c r="E22" s="409"/>
      <c r="F22" s="409"/>
      <c r="G22" s="409"/>
      <c r="H22" s="409"/>
      <c r="I22" s="409"/>
      <c r="J22" s="409"/>
      <c r="K22" s="409"/>
      <c r="L22" s="409"/>
      <c r="M22" s="409"/>
      <c r="N22" s="409"/>
      <c r="O22" s="409"/>
      <c r="P22" s="409"/>
      <c r="Q22" s="409"/>
      <c r="R22" s="409"/>
    </row>
  </sheetData>
  <mergeCells count="47">
    <mergeCell ref="B20:R20"/>
    <mergeCell ref="H11:H13"/>
    <mergeCell ref="H14:H16"/>
    <mergeCell ref="I11:I13"/>
    <mergeCell ref="J11:J13"/>
    <mergeCell ref="K11:K13"/>
    <mergeCell ref="B11:B13"/>
    <mergeCell ref="B14:B16"/>
    <mergeCell ref="C11:C16"/>
    <mergeCell ref="F11:F13"/>
    <mergeCell ref="B19:R19"/>
    <mergeCell ref="D11:D13"/>
    <mergeCell ref="D14:D16"/>
    <mergeCell ref="G11:G13"/>
    <mergeCell ref="F14:F16"/>
    <mergeCell ref="G14:G16"/>
    <mergeCell ref="B18:R18"/>
    <mergeCell ref="R11:R13"/>
    <mergeCell ref="R14:R16"/>
    <mergeCell ref="I7:Q7"/>
    <mergeCell ref="I8:Q8"/>
    <mergeCell ref="D5:D10"/>
    <mergeCell ref="B5:B10"/>
    <mergeCell ref="I5:Q5"/>
    <mergeCell ref="I6:Q6"/>
    <mergeCell ref="H5:H10"/>
    <mergeCell ref="G5:G10"/>
    <mergeCell ref="F5:F10"/>
    <mergeCell ref="C5:C10"/>
    <mergeCell ref="E5:E10"/>
    <mergeCell ref="N11:N13"/>
    <mergeCell ref="B22:R22"/>
    <mergeCell ref="O11:O13"/>
    <mergeCell ref="P11:P13"/>
    <mergeCell ref="Q11:Q13"/>
    <mergeCell ref="I14:I16"/>
    <mergeCell ref="J14:J16"/>
    <mergeCell ref="K14:K16"/>
    <mergeCell ref="L14:L16"/>
    <mergeCell ref="M14:M16"/>
    <mergeCell ref="N14:N16"/>
    <mergeCell ref="O14:O16"/>
    <mergeCell ref="P14:P16"/>
    <mergeCell ref="Q14:Q16"/>
    <mergeCell ref="L11:L13"/>
    <mergeCell ref="M11:M13"/>
    <mergeCell ref="B21:R21"/>
  </mergeCells>
  <hyperlinks>
    <hyperlink ref="P2" location="СОДЕРЖАНИЕ!A1" display="Назад в СОДЕРЖАНИЕ"/>
  </hyperlinks>
  <pageMargins left="0.23622047244094491" right="0.23622047244094491" top="0.35433070866141736" bottom="0.74803149606299213" header="0.11811023622047245" footer="0.11811023622047245"/>
  <pageSetup paperSize="9" scale="61" orientation="landscape" r:id="rId1"/>
  <headerFooter>
    <oddFooter>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FFFF00"/>
  </sheetPr>
  <dimension ref="A1:T25"/>
  <sheetViews>
    <sheetView showGridLines="0" defaultGridColor="0" topLeftCell="A7" colorId="22" zoomScaleNormal="100" zoomScaleSheetLayoutView="100" workbookViewId="0">
      <selection activeCell="B23" sqref="B23:O23"/>
    </sheetView>
  </sheetViews>
  <sheetFormatPr defaultColWidth="9.140625" defaultRowHeight="15" x14ac:dyDescent="0.25"/>
  <cols>
    <col min="1" max="1" width="2.7109375" style="56" customWidth="1"/>
    <col min="2" max="2" width="6.5703125" style="56" customWidth="1"/>
    <col min="3" max="3" width="26.42578125" style="173" customWidth="1"/>
    <col min="4" max="4" width="7.7109375" style="213" customWidth="1"/>
    <col min="5" max="5" width="17.85546875" style="56" customWidth="1"/>
    <col min="6" max="6" width="15.140625" style="187" customWidth="1"/>
    <col min="7" max="7" width="9.140625" style="56" customWidth="1"/>
    <col min="8" max="15" width="14.7109375" style="56" customWidth="1"/>
    <col min="16" max="16" width="2.85546875" style="56" customWidth="1"/>
    <col min="17" max="17" width="9.28515625" style="56" customWidth="1"/>
    <col min="18" max="16384" width="9.140625" style="56"/>
  </cols>
  <sheetData>
    <row r="1" spans="1:20" x14ac:dyDescent="0.25">
      <c r="A1" s="38"/>
      <c r="B1" s="38"/>
      <c r="C1" s="189"/>
      <c r="D1" s="190"/>
      <c r="E1" s="38"/>
      <c r="F1" s="206"/>
      <c r="G1" s="38"/>
      <c r="H1" s="38"/>
      <c r="I1" s="38"/>
      <c r="J1" s="38"/>
      <c r="K1" s="38"/>
      <c r="L1" s="38"/>
      <c r="M1" s="38"/>
      <c r="N1" s="38"/>
      <c r="O1" s="38"/>
      <c r="P1" s="38"/>
    </row>
    <row r="2" spans="1:20" x14ac:dyDescent="0.25">
      <c r="A2" s="38"/>
      <c r="B2" s="41" t="s">
        <v>196</v>
      </c>
      <c r="C2" s="189"/>
      <c r="D2" s="190"/>
      <c r="E2" s="38"/>
      <c r="F2" s="206"/>
      <c r="G2" s="38"/>
      <c r="H2" s="38"/>
      <c r="I2" s="38"/>
      <c r="J2" s="38"/>
      <c r="K2" s="38"/>
      <c r="L2" s="38"/>
      <c r="M2" s="40" t="s">
        <v>471</v>
      </c>
      <c r="N2" s="38"/>
      <c r="O2" s="38"/>
      <c r="P2" s="38"/>
    </row>
    <row r="3" spans="1:20" x14ac:dyDescent="0.25">
      <c r="A3" s="38"/>
      <c r="B3" s="43"/>
      <c r="C3" s="189"/>
      <c r="D3" s="190"/>
      <c r="E3" s="38"/>
      <c r="F3" s="206"/>
      <c r="G3" s="38"/>
      <c r="H3" s="38"/>
      <c r="I3" s="38"/>
      <c r="J3" s="38"/>
      <c r="K3" s="38"/>
      <c r="L3" s="38"/>
      <c r="M3" s="38"/>
      <c r="N3" s="54" t="s">
        <v>136</v>
      </c>
      <c r="O3" s="38"/>
      <c r="P3" s="38"/>
    </row>
    <row r="4" spans="1:20" ht="15.75" thickBot="1" x14ac:dyDescent="0.3">
      <c r="A4" s="38"/>
      <c r="B4" s="38"/>
      <c r="C4" s="189"/>
      <c r="D4" s="190"/>
      <c r="E4" s="38"/>
      <c r="F4" s="206"/>
      <c r="G4" s="38"/>
      <c r="H4" s="38"/>
      <c r="I4" s="38"/>
      <c r="J4" s="38"/>
      <c r="K4" s="38"/>
      <c r="L4" s="38"/>
      <c r="M4" s="38"/>
      <c r="N4" s="38"/>
      <c r="O4" s="38"/>
      <c r="P4" s="38"/>
    </row>
    <row r="5" spans="1:20" ht="14.45" customHeight="1" x14ac:dyDescent="0.25">
      <c r="A5" s="38"/>
      <c r="B5" s="436" t="s">
        <v>0</v>
      </c>
      <c r="C5" s="436" t="s">
        <v>1</v>
      </c>
      <c r="D5" s="439" t="s">
        <v>2</v>
      </c>
      <c r="E5" s="436" t="s">
        <v>197</v>
      </c>
      <c r="F5" s="436" t="s">
        <v>34</v>
      </c>
      <c r="G5" s="436" t="s">
        <v>376</v>
      </c>
      <c r="H5" s="442" t="s">
        <v>185</v>
      </c>
      <c r="I5" s="443"/>
      <c r="J5" s="443"/>
      <c r="K5" s="443"/>
      <c r="L5" s="443"/>
      <c r="M5" s="443"/>
      <c r="N5" s="443"/>
      <c r="O5" s="444"/>
      <c r="P5" s="38"/>
    </row>
    <row r="6" spans="1:20" ht="15" customHeight="1" thickBot="1" x14ac:dyDescent="0.3">
      <c r="A6" s="38"/>
      <c r="B6" s="433"/>
      <c r="C6" s="433"/>
      <c r="D6" s="440"/>
      <c r="E6" s="433"/>
      <c r="F6" s="433"/>
      <c r="G6" s="433"/>
      <c r="H6" s="445" t="s">
        <v>198</v>
      </c>
      <c r="I6" s="446"/>
      <c r="J6" s="446"/>
      <c r="K6" s="446"/>
      <c r="L6" s="446"/>
      <c r="M6" s="446"/>
      <c r="N6" s="446"/>
      <c r="O6" s="447"/>
      <c r="P6" s="38"/>
    </row>
    <row r="7" spans="1:20" ht="14.45" customHeight="1" x14ac:dyDescent="0.25">
      <c r="A7" s="38"/>
      <c r="B7" s="433"/>
      <c r="C7" s="433"/>
      <c r="D7" s="440"/>
      <c r="E7" s="433"/>
      <c r="F7" s="433"/>
      <c r="G7" s="433"/>
      <c r="H7" s="448" t="s">
        <v>186</v>
      </c>
      <c r="I7" s="449"/>
      <c r="J7" s="449"/>
      <c r="K7" s="449"/>
      <c r="L7" s="449"/>
      <c r="M7" s="449"/>
      <c r="N7" s="449"/>
      <c r="O7" s="450"/>
      <c r="P7" s="38"/>
    </row>
    <row r="8" spans="1:20" ht="15" customHeight="1" thickBot="1" x14ac:dyDescent="0.3">
      <c r="A8" s="38"/>
      <c r="B8" s="433"/>
      <c r="C8" s="433"/>
      <c r="D8" s="440"/>
      <c r="E8" s="433"/>
      <c r="F8" s="433"/>
      <c r="G8" s="433"/>
      <c r="H8" s="445" t="s">
        <v>527</v>
      </c>
      <c r="I8" s="446"/>
      <c r="J8" s="446"/>
      <c r="K8" s="446"/>
      <c r="L8" s="446"/>
      <c r="M8" s="446"/>
      <c r="N8" s="446"/>
      <c r="O8" s="447"/>
      <c r="P8" s="38"/>
    </row>
    <row r="9" spans="1:20" ht="45.75" customHeight="1" thickBot="1" x14ac:dyDescent="0.3">
      <c r="A9" s="38"/>
      <c r="B9" s="433"/>
      <c r="C9" s="433"/>
      <c r="D9" s="440"/>
      <c r="E9" s="433"/>
      <c r="F9" s="433"/>
      <c r="G9" s="433"/>
      <c r="H9" s="326" t="s">
        <v>495</v>
      </c>
      <c r="I9" s="326" t="s">
        <v>493</v>
      </c>
      <c r="J9" s="326" t="s">
        <v>494</v>
      </c>
      <c r="K9" s="216" t="s">
        <v>544</v>
      </c>
      <c r="L9" s="182" t="s">
        <v>545</v>
      </c>
      <c r="M9" s="182" t="s">
        <v>559</v>
      </c>
      <c r="N9" s="182" t="s">
        <v>838</v>
      </c>
      <c r="O9" s="326" t="s">
        <v>839</v>
      </c>
      <c r="P9" s="38"/>
    </row>
    <row r="10" spans="1:20" ht="71.25" customHeight="1" thickBot="1" x14ac:dyDescent="0.3">
      <c r="A10" s="38"/>
      <c r="B10" s="434"/>
      <c r="C10" s="434"/>
      <c r="D10" s="441"/>
      <c r="E10" s="434"/>
      <c r="F10" s="434"/>
      <c r="G10" s="434"/>
      <c r="H10" s="216" t="s">
        <v>487</v>
      </c>
      <c r="I10" s="182" t="s">
        <v>627</v>
      </c>
      <c r="J10" s="182" t="s">
        <v>488</v>
      </c>
      <c r="K10" s="216" t="s">
        <v>791</v>
      </c>
      <c r="L10" s="182" t="s">
        <v>792</v>
      </c>
      <c r="M10" s="182" t="s">
        <v>626</v>
      </c>
      <c r="N10" s="182" t="s">
        <v>492</v>
      </c>
      <c r="O10" s="216" t="s">
        <v>793</v>
      </c>
      <c r="P10" s="38"/>
    </row>
    <row r="11" spans="1:20" ht="15.75" customHeight="1" thickBot="1" x14ac:dyDescent="0.3">
      <c r="A11" s="38"/>
      <c r="B11" s="436">
        <v>1</v>
      </c>
      <c r="C11" s="437" t="s">
        <v>560</v>
      </c>
      <c r="D11" s="46" t="s">
        <v>192</v>
      </c>
      <c r="E11" s="198" t="s">
        <v>325</v>
      </c>
      <c r="F11" s="267" t="s">
        <v>687</v>
      </c>
      <c r="G11" s="436" t="s">
        <v>503</v>
      </c>
      <c r="H11" s="275">
        <v>646</v>
      </c>
      <c r="I11" s="275">
        <v>583</v>
      </c>
      <c r="J11" s="275">
        <v>583</v>
      </c>
      <c r="K11" s="317">
        <v>969</v>
      </c>
      <c r="L11" s="317">
        <v>969</v>
      </c>
      <c r="M11" s="272">
        <v>836</v>
      </c>
      <c r="N11" s="272">
        <v>664</v>
      </c>
      <c r="O11" s="272">
        <v>664</v>
      </c>
      <c r="P11" s="38"/>
      <c r="Q11" s="214"/>
      <c r="S11" s="215"/>
      <c r="T11" s="215"/>
    </row>
    <row r="12" spans="1:20" ht="15.75" thickBot="1" x14ac:dyDescent="0.3">
      <c r="A12" s="38"/>
      <c r="B12" s="434"/>
      <c r="C12" s="438"/>
      <c r="D12" s="46" t="s">
        <v>323</v>
      </c>
      <c r="E12" s="200" t="s">
        <v>496</v>
      </c>
      <c r="F12" s="51" t="s">
        <v>770</v>
      </c>
      <c r="G12" s="434"/>
      <c r="H12" s="275">
        <v>255</v>
      </c>
      <c r="I12" s="275">
        <v>231</v>
      </c>
      <c r="J12" s="275">
        <v>232</v>
      </c>
      <c r="K12" s="51">
        <v>381</v>
      </c>
      <c r="L12" s="51">
        <v>381</v>
      </c>
      <c r="M12" s="141">
        <v>328</v>
      </c>
      <c r="N12" s="141">
        <v>260</v>
      </c>
      <c r="O12" s="141">
        <v>260</v>
      </c>
      <c r="P12" s="38"/>
      <c r="Q12" s="214"/>
    </row>
    <row r="13" spans="1:20" ht="14.45" customHeight="1" thickBot="1" x14ac:dyDescent="0.3">
      <c r="A13" s="38"/>
      <c r="B13" s="436">
        <v>2</v>
      </c>
      <c r="C13" s="437" t="s">
        <v>693</v>
      </c>
      <c r="D13" s="46" t="s">
        <v>192</v>
      </c>
      <c r="E13" s="198" t="s">
        <v>325</v>
      </c>
      <c r="F13" s="267" t="s">
        <v>769</v>
      </c>
      <c r="G13" s="436" t="s">
        <v>690</v>
      </c>
      <c r="H13" s="275">
        <v>777</v>
      </c>
      <c r="I13" s="275">
        <v>774</v>
      </c>
      <c r="J13" s="275">
        <v>777</v>
      </c>
      <c r="K13" s="317">
        <v>1163</v>
      </c>
      <c r="L13" s="317">
        <v>1163</v>
      </c>
      <c r="M13" s="272">
        <v>1004</v>
      </c>
      <c r="N13" s="272">
        <v>797</v>
      </c>
      <c r="O13" s="272">
        <v>797</v>
      </c>
      <c r="P13" s="38"/>
      <c r="Q13" s="214"/>
    </row>
    <row r="14" spans="1:20" ht="15.75" thickBot="1" x14ac:dyDescent="0.3">
      <c r="A14" s="38"/>
      <c r="B14" s="434"/>
      <c r="C14" s="438"/>
      <c r="D14" s="46" t="s">
        <v>323</v>
      </c>
      <c r="E14" s="200" t="s">
        <v>496</v>
      </c>
      <c r="F14" s="51" t="s">
        <v>770</v>
      </c>
      <c r="G14" s="434"/>
      <c r="H14" s="275">
        <v>306</v>
      </c>
      <c r="I14" s="275">
        <v>307</v>
      </c>
      <c r="J14" s="275">
        <v>306</v>
      </c>
      <c r="K14" s="51">
        <v>456</v>
      </c>
      <c r="L14" s="51">
        <v>456</v>
      </c>
      <c r="M14" s="141">
        <v>395</v>
      </c>
      <c r="N14" s="141">
        <v>313</v>
      </c>
      <c r="O14" s="141">
        <v>313</v>
      </c>
      <c r="P14" s="38"/>
      <c r="Q14" s="214"/>
    </row>
    <row r="15" spans="1:20" ht="15" customHeight="1" thickBot="1" x14ac:dyDescent="0.3">
      <c r="A15" s="38"/>
      <c r="B15" s="436">
        <v>3</v>
      </c>
      <c r="C15" s="437" t="s">
        <v>562</v>
      </c>
      <c r="D15" s="46" t="s">
        <v>192</v>
      </c>
      <c r="E15" s="198" t="s">
        <v>325</v>
      </c>
      <c r="F15" s="267" t="s">
        <v>688</v>
      </c>
      <c r="G15" s="436" t="s">
        <v>502</v>
      </c>
      <c r="H15" s="275">
        <v>896</v>
      </c>
      <c r="I15" s="275">
        <v>806</v>
      </c>
      <c r="J15" s="275">
        <v>806</v>
      </c>
      <c r="K15" s="317">
        <v>1337</v>
      </c>
      <c r="L15" s="317">
        <v>1337</v>
      </c>
      <c r="M15" s="272">
        <v>1153</v>
      </c>
      <c r="N15" s="272">
        <v>916</v>
      </c>
      <c r="O15" s="272">
        <v>916</v>
      </c>
      <c r="P15" s="38"/>
      <c r="Q15" s="214"/>
      <c r="S15" s="215"/>
      <c r="T15" s="215"/>
    </row>
    <row r="16" spans="1:20" ht="15" customHeight="1" thickBot="1" x14ac:dyDescent="0.3">
      <c r="A16" s="38"/>
      <c r="B16" s="434"/>
      <c r="C16" s="438"/>
      <c r="D16" s="46" t="s">
        <v>323</v>
      </c>
      <c r="E16" s="200" t="s">
        <v>496</v>
      </c>
      <c r="F16" s="51" t="s">
        <v>770</v>
      </c>
      <c r="G16" s="434"/>
      <c r="H16" s="275">
        <v>352</v>
      </c>
      <c r="I16" s="275">
        <v>318</v>
      </c>
      <c r="J16" s="275">
        <v>318</v>
      </c>
      <c r="K16" s="51">
        <v>524</v>
      </c>
      <c r="L16" s="51">
        <v>524</v>
      </c>
      <c r="M16" s="141">
        <v>451</v>
      </c>
      <c r="N16" s="141">
        <v>358</v>
      </c>
      <c r="O16" s="141">
        <v>358</v>
      </c>
      <c r="P16" s="38"/>
      <c r="Q16" s="214"/>
    </row>
    <row r="17" spans="1:20" ht="15" customHeight="1" thickBot="1" x14ac:dyDescent="0.3">
      <c r="A17" s="38"/>
      <c r="B17" s="436">
        <v>4</v>
      </c>
      <c r="C17" s="437" t="s">
        <v>694</v>
      </c>
      <c r="D17" s="46" t="s">
        <v>192</v>
      </c>
      <c r="E17" s="198" t="s">
        <v>325</v>
      </c>
      <c r="F17" s="267" t="s">
        <v>769</v>
      </c>
      <c r="G17" s="436" t="s">
        <v>691</v>
      </c>
      <c r="H17" s="275">
        <v>918</v>
      </c>
      <c r="I17" s="275">
        <v>924</v>
      </c>
      <c r="J17" s="275">
        <v>918</v>
      </c>
      <c r="K17" s="317">
        <v>1364</v>
      </c>
      <c r="L17" s="317">
        <v>1364</v>
      </c>
      <c r="M17" s="272">
        <v>1178</v>
      </c>
      <c r="N17" s="272">
        <v>934</v>
      </c>
      <c r="O17" s="272">
        <v>934</v>
      </c>
      <c r="P17" s="38"/>
      <c r="Q17" s="214"/>
    </row>
    <row r="18" spans="1:20" ht="15.75" thickBot="1" x14ac:dyDescent="0.3">
      <c r="A18" s="38"/>
      <c r="B18" s="434"/>
      <c r="C18" s="438"/>
      <c r="D18" s="46" t="s">
        <v>323</v>
      </c>
      <c r="E18" s="200" t="s">
        <v>496</v>
      </c>
      <c r="F18" s="51" t="s">
        <v>770</v>
      </c>
      <c r="G18" s="434"/>
      <c r="H18" s="275">
        <v>362</v>
      </c>
      <c r="I18" s="275">
        <v>363</v>
      </c>
      <c r="J18" s="275">
        <v>362</v>
      </c>
      <c r="K18" s="51">
        <v>536</v>
      </c>
      <c r="L18" s="51">
        <v>536</v>
      </c>
      <c r="M18" s="141">
        <v>461</v>
      </c>
      <c r="N18" s="141">
        <v>366</v>
      </c>
      <c r="O18" s="141">
        <v>366</v>
      </c>
      <c r="P18" s="38"/>
      <c r="Q18" s="214"/>
    </row>
    <row r="19" spans="1:20" ht="18" customHeight="1" thickBot="1" x14ac:dyDescent="0.3">
      <c r="A19" s="38"/>
      <c r="B19" s="436">
        <v>5</v>
      </c>
      <c r="C19" s="437" t="s">
        <v>563</v>
      </c>
      <c r="D19" s="46" t="s">
        <v>192</v>
      </c>
      <c r="E19" s="198" t="s">
        <v>325</v>
      </c>
      <c r="F19" s="267" t="s">
        <v>689</v>
      </c>
      <c r="G19" s="436" t="s">
        <v>692</v>
      </c>
      <c r="H19" s="275">
        <v>861</v>
      </c>
      <c r="I19" s="275">
        <v>774</v>
      </c>
      <c r="J19" s="275">
        <v>777</v>
      </c>
      <c r="K19" s="317">
        <v>1286</v>
      </c>
      <c r="L19" s="317">
        <v>1286</v>
      </c>
      <c r="M19" s="272">
        <v>1109</v>
      </c>
      <c r="N19" s="272">
        <v>881</v>
      </c>
      <c r="O19" s="272">
        <v>881</v>
      </c>
      <c r="P19" s="38"/>
      <c r="Q19" s="214"/>
      <c r="S19" s="215"/>
      <c r="T19" s="215"/>
    </row>
    <row r="20" spans="1:20" ht="15.75" thickBot="1" x14ac:dyDescent="0.3">
      <c r="A20" s="38"/>
      <c r="B20" s="434"/>
      <c r="C20" s="438"/>
      <c r="D20" s="46" t="s">
        <v>323</v>
      </c>
      <c r="E20" s="200" t="s">
        <v>496</v>
      </c>
      <c r="F20" s="51" t="s">
        <v>770</v>
      </c>
      <c r="G20" s="434"/>
      <c r="H20" s="275">
        <v>340</v>
      </c>
      <c r="I20" s="275">
        <v>307</v>
      </c>
      <c r="J20" s="275">
        <v>306</v>
      </c>
      <c r="K20" s="51">
        <v>507</v>
      </c>
      <c r="L20" s="51">
        <v>507</v>
      </c>
      <c r="M20" s="141">
        <v>436</v>
      </c>
      <c r="N20" s="141">
        <v>347</v>
      </c>
      <c r="O20" s="141">
        <v>347</v>
      </c>
      <c r="P20" s="38"/>
      <c r="Q20" s="214"/>
    </row>
    <row r="21" spans="1:20" x14ac:dyDescent="0.25">
      <c r="A21" s="38"/>
      <c r="B21" s="211"/>
      <c r="C21" s="189"/>
      <c r="D21" s="190"/>
      <c r="E21" s="38"/>
      <c r="F21" s="206"/>
      <c r="G21" s="38"/>
      <c r="H21" s="38"/>
      <c r="I21" s="38"/>
      <c r="J21" s="38"/>
      <c r="K21" s="38"/>
      <c r="L21" s="38"/>
      <c r="M21" s="38"/>
      <c r="N21" s="38"/>
      <c r="O21" s="38"/>
      <c r="P21" s="38"/>
    </row>
    <row r="22" spans="1:20" x14ac:dyDescent="0.25">
      <c r="A22" s="38"/>
      <c r="B22" s="397" t="s">
        <v>404</v>
      </c>
      <c r="C22" s="397"/>
      <c r="D22" s="397"/>
      <c r="E22" s="397"/>
      <c r="F22" s="397"/>
      <c r="G22" s="397"/>
      <c r="H22" s="397"/>
      <c r="I22" s="397"/>
      <c r="J22" s="397"/>
      <c r="K22" s="397"/>
      <c r="L22" s="397"/>
      <c r="M22" s="397"/>
      <c r="N22" s="397"/>
      <c r="O22" s="397"/>
      <c r="P22" s="38"/>
    </row>
    <row r="23" spans="1:20" ht="15" customHeight="1" x14ac:dyDescent="0.25">
      <c r="A23" s="38"/>
      <c r="B23" s="435" t="s">
        <v>525</v>
      </c>
      <c r="C23" s="435"/>
      <c r="D23" s="435"/>
      <c r="E23" s="435"/>
      <c r="F23" s="435"/>
      <c r="G23" s="435"/>
      <c r="H23" s="435"/>
      <c r="I23" s="435"/>
      <c r="J23" s="435"/>
      <c r="K23" s="435"/>
      <c r="L23" s="435"/>
      <c r="M23" s="435"/>
      <c r="N23" s="435"/>
      <c r="O23" s="435"/>
      <c r="P23" s="38"/>
    </row>
    <row r="24" spans="1:20" x14ac:dyDescent="0.25">
      <c r="A24" s="38"/>
      <c r="B24" s="435" t="s">
        <v>695</v>
      </c>
      <c r="C24" s="435"/>
      <c r="D24" s="435"/>
      <c r="E24" s="435"/>
      <c r="F24" s="435"/>
      <c r="G24" s="435"/>
      <c r="H24" s="435"/>
      <c r="I24" s="435"/>
      <c r="J24" s="435"/>
      <c r="K24" s="435"/>
      <c r="L24" s="435"/>
      <c r="M24" s="435"/>
      <c r="N24" s="435"/>
      <c r="O24" s="435"/>
      <c r="P24" s="38"/>
    </row>
    <row r="25" spans="1:20" x14ac:dyDescent="0.25">
      <c r="A25" s="38"/>
      <c r="B25" s="435" t="s">
        <v>843</v>
      </c>
      <c r="C25" s="435"/>
      <c r="D25" s="435"/>
      <c r="E25" s="435"/>
      <c r="F25" s="435"/>
      <c r="G25" s="435"/>
      <c r="H25" s="435"/>
      <c r="I25" s="435"/>
      <c r="J25" s="435"/>
      <c r="K25" s="435"/>
      <c r="L25" s="435"/>
      <c r="M25" s="435"/>
      <c r="N25" s="435"/>
      <c r="O25" s="435"/>
      <c r="P25" s="38"/>
    </row>
  </sheetData>
  <mergeCells count="29">
    <mergeCell ref="E5:E10"/>
    <mergeCell ref="B24:O24"/>
    <mergeCell ref="B11:B12"/>
    <mergeCell ref="C11:C12"/>
    <mergeCell ref="G11:G12"/>
    <mergeCell ref="B15:B16"/>
    <mergeCell ref="C15:C16"/>
    <mergeCell ref="G15:G16"/>
    <mergeCell ref="B23:O23"/>
    <mergeCell ref="B13:B14"/>
    <mergeCell ref="C13:C14"/>
    <mergeCell ref="G13:G14"/>
    <mergeCell ref="B17:B18"/>
    <mergeCell ref="B25:O25"/>
    <mergeCell ref="B19:B20"/>
    <mergeCell ref="C19:C20"/>
    <mergeCell ref="D5:D10"/>
    <mergeCell ref="C5:C10"/>
    <mergeCell ref="B5:B10"/>
    <mergeCell ref="C17:C18"/>
    <mergeCell ref="G17:G18"/>
    <mergeCell ref="H5:O5"/>
    <mergeCell ref="H6:O6"/>
    <mergeCell ref="H7:O7"/>
    <mergeCell ref="H8:O8"/>
    <mergeCell ref="G5:G10"/>
    <mergeCell ref="B22:O22"/>
    <mergeCell ref="G19:G20"/>
    <mergeCell ref="F5:F10"/>
  </mergeCells>
  <hyperlinks>
    <hyperlink ref="M2" location="СОДЕРЖАНИЕ!A1" display="Назад в СОДЕРЖАНИЕ "/>
  </hyperlinks>
  <pageMargins left="0.23622047244094491" right="0.23622047244094491" top="0.35433070866141736" bottom="0.74803149606299213" header="0.11811023622047245" footer="0.11811023622047245"/>
  <pageSetup paperSize="9" scale="69" orientation="landscape" r:id="rId1"/>
  <headerFooter>
    <oddFooter>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18"/>
  <sheetViews>
    <sheetView zoomScale="85" zoomScaleNormal="85" zoomScaleSheetLayoutView="85" workbookViewId="0">
      <selection activeCell="M2" sqref="M2"/>
    </sheetView>
  </sheetViews>
  <sheetFormatPr defaultColWidth="8.85546875" defaultRowHeight="15" x14ac:dyDescent="0.25"/>
  <cols>
    <col min="1" max="1" width="2.42578125" style="56" customWidth="1"/>
    <col min="2" max="2" width="6.5703125" style="64" customWidth="1"/>
    <col min="3" max="3" width="29.7109375" style="56" customWidth="1"/>
    <col min="4" max="4" width="9.5703125" style="56" customWidth="1"/>
    <col min="5" max="5" width="11.7109375" style="56" customWidth="1"/>
    <col min="6" max="6" width="8.28515625" style="64" customWidth="1"/>
    <col min="7" max="11" width="14.7109375" style="56" customWidth="1"/>
    <col min="12" max="12" width="15.5703125" style="56" customWidth="1"/>
    <col min="13" max="15" width="14.7109375" style="56" customWidth="1"/>
    <col min="16" max="16" width="2.85546875" style="56" customWidth="1"/>
    <col min="17" max="16384" width="8.85546875" style="56"/>
  </cols>
  <sheetData>
    <row r="1" spans="1:16" x14ac:dyDescent="0.25">
      <c r="A1" s="38"/>
      <c r="B1" s="188"/>
      <c r="C1" s="189"/>
      <c r="D1" s="190"/>
      <c r="E1" s="38"/>
      <c r="F1" s="191"/>
      <c r="G1" s="38"/>
      <c r="H1" s="38"/>
      <c r="I1" s="38"/>
      <c r="J1" s="38"/>
      <c r="K1" s="38"/>
      <c r="L1" s="38"/>
      <c r="M1" s="38"/>
      <c r="N1" s="38"/>
      <c r="O1" s="38"/>
      <c r="P1" s="38"/>
    </row>
    <row r="2" spans="1:16" x14ac:dyDescent="0.25">
      <c r="A2" s="38"/>
      <c r="B2" s="192" t="s">
        <v>549</v>
      </c>
      <c r="C2" s="189"/>
      <c r="D2" s="190"/>
      <c r="E2" s="38"/>
      <c r="F2" s="191"/>
      <c r="G2" s="38"/>
      <c r="H2" s="38"/>
      <c r="I2" s="38"/>
      <c r="J2" s="38"/>
      <c r="K2" s="38"/>
      <c r="L2" s="38"/>
      <c r="M2" s="40" t="s">
        <v>471</v>
      </c>
      <c r="N2" s="38"/>
      <c r="O2" s="38"/>
      <c r="P2" s="38"/>
    </row>
    <row r="3" spans="1:16" x14ac:dyDescent="0.25">
      <c r="A3" s="38"/>
      <c r="B3" s="193"/>
      <c r="C3" s="189"/>
      <c r="D3" s="190"/>
      <c r="E3" s="38"/>
      <c r="F3" s="191"/>
      <c r="G3" s="38"/>
      <c r="H3" s="38"/>
      <c r="I3" s="38"/>
      <c r="J3" s="38"/>
      <c r="K3" s="38"/>
      <c r="L3" s="38"/>
      <c r="M3" s="38"/>
      <c r="N3" s="54" t="s">
        <v>135</v>
      </c>
      <c r="O3" s="38"/>
      <c r="P3" s="38"/>
    </row>
    <row r="4" spans="1:16" ht="15.75" thickBot="1" x14ac:dyDescent="0.3">
      <c r="A4" s="38"/>
      <c r="B4" s="188"/>
      <c r="C4" s="189"/>
      <c r="D4" s="190"/>
      <c r="E4" s="38"/>
      <c r="F4" s="191"/>
      <c r="G4" s="38"/>
      <c r="H4" s="38"/>
      <c r="I4" s="38"/>
      <c r="J4" s="38"/>
      <c r="K4" s="38"/>
      <c r="L4" s="38"/>
      <c r="M4" s="38"/>
      <c r="N4" s="38"/>
      <c r="O4" s="38"/>
      <c r="P4" s="38"/>
    </row>
    <row r="5" spans="1:16" ht="24" customHeight="1" x14ac:dyDescent="0.25">
      <c r="A5" s="38"/>
      <c r="B5" s="410" t="s">
        <v>0</v>
      </c>
      <c r="C5" s="410" t="s">
        <v>1</v>
      </c>
      <c r="D5" s="413" t="s">
        <v>2</v>
      </c>
      <c r="E5" s="410" t="str">
        <f>'ФАСАДЫ (3)'!$E$5</f>
        <v>Длина</v>
      </c>
      <c r="F5" s="410" t="str">
        <f>'ФАСАДЫ (3)'!$F$5</f>
        <v>Кол-во в упаковке</v>
      </c>
      <c r="G5" s="423" t="s">
        <v>185</v>
      </c>
      <c r="H5" s="424"/>
      <c r="I5" s="424"/>
      <c r="J5" s="424"/>
      <c r="K5" s="424"/>
      <c r="L5" s="424"/>
      <c r="M5" s="424"/>
      <c r="N5" s="424"/>
      <c r="O5" s="425"/>
      <c r="P5" s="180"/>
    </row>
    <row r="6" spans="1:16" ht="16.5" customHeight="1" thickBot="1" x14ac:dyDescent="0.3">
      <c r="A6" s="38"/>
      <c r="B6" s="411"/>
      <c r="C6" s="411"/>
      <c r="D6" s="414"/>
      <c r="E6" s="411"/>
      <c r="F6" s="411"/>
      <c r="G6" s="426" t="s">
        <v>308</v>
      </c>
      <c r="H6" s="427"/>
      <c r="I6" s="427"/>
      <c r="J6" s="427"/>
      <c r="K6" s="427"/>
      <c r="L6" s="427"/>
      <c r="M6" s="427"/>
      <c r="N6" s="427"/>
      <c r="O6" s="428"/>
      <c r="P6" s="180"/>
    </row>
    <row r="7" spans="1:16" x14ac:dyDescent="0.25">
      <c r="A7" s="38"/>
      <c r="B7" s="411"/>
      <c r="C7" s="411"/>
      <c r="D7" s="414"/>
      <c r="E7" s="411"/>
      <c r="F7" s="411"/>
      <c r="G7" s="423" t="s">
        <v>186</v>
      </c>
      <c r="H7" s="424"/>
      <c r="I7" s="424"/>
      <c r="J7" s="424"/>
      <c r="K7" s="424"/>
      <c r="L7" s="424"/>
      <c r="M7" s="424"/>
      <c r="N7" s="424"/>
      <c r="O7" s="425"/>
      <c r="P7" s="181"/>
    </row>
    <row r="8" spans="1:16" ht="15.75" thickBot="1" x14ac:dyDescent="0.3">
      <c r="A8" s="38"/>
      <c r="B8" s="411"/>
      <c r="C8" s="411"/>
      <c r="D8" s="414"/>
      <c r="E8" s="411"/>
      <c r="F8" s="411"/>
      <c r="G8" s="426" t="s">
        <v>526</v>
      </c>
      <c r="H8" s="427"/>
      <c r="I8" s="427"/>
      <c r="J8" s="427"/>
      <c r="K8" s="427"/>
      <c r="L8" s="427"/>
      <c r="M8" s="427"/>
      <c r="N8" s="427"/>
      <c r="O8" s="428"/>
      <c r="P8" s="181"/>
    </row>
    <row r="9" spans="1:16" ht="35.25" customHeight="1" thickBot="1" x14ac:dyDescent="0.3">
      <c r="A9" s="38"/>
      <c r="B9" s="411"/>
      <c r="C9" s="411"/>
      <c r="D9" s="414"/>
      <c r="E9" s="411"/>
      <c r="F9" s="411"/>
      <c r="G9" s="325" t="s">
        <v>489</v>
      </c>
      <c r="H9" s="325" t="s">
        <v>490</v>
      </c>
      <c r="I9" s="325" t="s">
        <v>491</v>
      </c>
      <c r="J9" s="182" t="s">
        <v>546</v>
      </c>
      <c r="K9" s="182" t="s">
        <v>547</v>
      </c>
      <c r="L9" s="182" t="s">
        <v>556</v>
      </c>
      <c r="M9" s="182" t="s">
        <v>557</v>
      </c>
      <c r="N9" s="345" t="s">
        <v>836</v>
      </c>
      <c r="O9" s="183" t="s">
        <v>519</v>
      </c>
      <c r="P9" s="184"/>
    </row>
    <row r="10" spans="1:16" ht="69.75" customHeight="1" thickBot="1" x14ac:dyDescent="0.3">
      <c r="A10" s="38"/>
      <c r="B10" s="412"/>
      <c r="C10" s="412"/>
      <c r="D10" s="415"/>
      <c r="E10" s="412"/>
      <c r="F10" s="412"/>
      <c r="G10" s="182" t="s">
        <v>487</v>
      </c>
      <c r="H10" s="182" t="s">
        <v>627</v>
      </c>
      <c r="I10" s="182" t="s">
        <v>488</v>
      </c>
      <c r="J10" s="182" t="s">
        <v>659</v>
      </c>
      <c r="K10" s="182" t="s">
        <v>686</v>
      </c>
      <c r="L10" s="182" t="s">
        <v>626</v>
      </c>
      <c r="M10" s="182" t="s">
        <v>658</v>
      </c>
      <c r="N10" s="182" t="s">
        <v>840</v>
      </c>
      <c r="O10" s="183"/>
      <c r="P10" s="184"/>
    </row>
    <row r="11" spans="1:16" s="186" customFormat="1" ht="15.75" thickBot="1" x14ac:dyDescent="0.3">
      <c r="A11" s="194"/>
      <c r="B11" s="456" t="s">
        <v>550</v>
      </c>
      <c r="C11" s="457"/>
      <c r="D11" s="457"/>
      <c r="E11" s="457"/>
      <c r="F11" s="457"/>
      <c r="G11" s="457"/>
      <c r="H11" s="457"/>
      <c r="I11" s="457"/>
      <c r="J11" s="457"/>
      <c r="K11" s="457"/>
      <c r="L11" s="457"/>
      <c r="M11" s="457"/>
      <c r="N11" s="457"/>
      <c r="O11" s="458"/>
      <c r="P11" s="195"/>
    </row>
    <row r="12" spans="1:16" ht="32.25" thickBot="1" x14ac:dyDescent="0.3">
      <c r="A12" s="38"/>
      <c r="B12" s="297">
        <v>1</v>
      </c>
      <c r="C12" s="196" t="s">
        <v>555</v>
      </c>
      <c r="D12" s="299" t="s">
        <v>192</v>
      </c>
      <c r="E12" s="318" t="s">
        <v>794</v>
      </c>
      <c r="F12" s="297" t="s">
        <v>201</v>
      </c>
      <c r="G12" s="300">
        <v>458</v>
      </c>
      <c r="H12" s="300">
        <v>366</v>
      </c>
      <c r="I12" s="300">
        <v>458</v>
      </c>
      <c r="J12" s="297">
        <v>725</v>
      </c>
      <c r="K12" s="297">
        <v>725</v>
      </c>
      <c r="L12" s="297">
        <v>549</v>
      </c>
      <c r="M12" s="297">
        <v>299</v>
      </c>
      <c r="N12" s="297">
        <v>477</v>
      </c>
      <c r="O12" s="299">
        <v>1477</v>
      </c>
      <c r="P12" s="304"/>
    </row>
    <row r="13" spans="1:16" ht="32.25" thickBot="1" x14ac:dyDescent="0.3">
      <c r="A13" s="38"/>
      <c r="B13" s="410">
        <v>2</v>
      </c>
      <c r="C13" s="454" t="s">
        <v>524</v>
      </c>
      <c r="D13" s="197" t="s">
        <v>192</v>
      </c>
      <c r="E13" s="58" t="s">
        <v>794</v>
      </c>
      <c r="F13" s="199" t="s">
        <v>193</v>
      </c>
      <c r="G13" s="276">
        <v>535</v>
      </c>
      <c r="H13" s="287">
        <v>428</v>
      </c>
      <c r="I13" s="276">
        <v>535</v>
      </c>
      <c r="J13" s="199">
        <v>658</v>
      </c>
      <c r="K13" s="199">
        <v>658</v>
      </c>
      <c r="L13" s="199">
        <v>529</v>
      </c>
      <c r="M13" s="199">
        <v>288</v>
      </c>
      <c r="N13" s="199">
        <v>460</v>
      </c>
      <c r="O13" s="197">
        <v>1290</v>
      </c>
      <c r="P13" s="422"/>
    </row>
    <row r="14" spans="1:16" ht="17.25" thickBot="1" x14ac:dyDescent="0.3">
      <c r="A14" s="38"/>
      <c r="B14" s="412"/>
      <c r="C14" s="455"/>
      <c r="D14" s="46" t="s">
        <v>323</v>
      </c>
      <c r="E14" s="200" t="s">
        <v>497</v>
      </c>
      <c r="F14" s="201" t="s">
        <v>194</v>
      </c>
      <c r="G14" s="301">
        <v>318</v>
      </c>
      <c r="H14" s="303">
        <v>255</v>
      </c>
      <c r="I14" s="301">
        <v>318</v>
      </c>
      <c r="J14" s="298">
        <v>541</v>
      </c>
      <c r="K14" s="298">
        <v>541</v>
      </c>
      <c r="L14" s="298">
        <v>313</v>
      </c>
      <c r="M14" s="299" t="s">
        <v>6</v>
      </c>
      <c r="N14" s="298">
        <v>272</v>
      </c>
      <c r="O14" s="299" t="s">
        <v>6</v>
      </c>
      <c r="P14" s="422"/>
    </row>
    <row r="15" spans="1:16" ht="32.25" customHeight="1" thickBot="1" x14ac:dyDescent="0.3">
      <c r="A15" s="38"/>
      <c r="B15" s="410">
        <v>3</v>
      </c>
      <c r="C15" s="454" t="s">
        <v>551</v>
      </c>
      <c r="D15" s="197" t="s">
        <v>192</v>
      </c>
      <c r="E15" s="58" t="s">
        <v>794</v>
      </c>
      <c r="F15" s="199" t="s">
        <v>193</v>
      </c>
      <c r="G15" s="276">
        <v>662</v>
      </c>
      <c r="H15" s="287">
        <v>529</v>
      </c>
      <c r="I15" s="276">
        <v>662</v>
      </c>
      <c r="J15" s="199">
        <v>771</v>
      </c>
      <c r="K15" s="199">
        <v>771</v>
      </c>
      <c r="L15" s="199">
        <v>667</v>
      </c>
      <c r="M15" s="199">
        <v>362</v>
      </c>
      <c r="N15" s="199">
        <v>579</v>
      </c>
      <c r="O15" s="197">
        <v>2004</v>
      </c>
      <c r="P15" s="422"/>
    </row>
    <row r="16" spans="1:16" ht="17.25" thickBot="1" x14ac:dyDescent="0.3">
      <c r="A16" s="38"/>
      <c r="B16" s="412"/>
      <c r="C16" s="455"/>
      <c r="D16" s="46" t="s">
        <v>323</v>
      </c>
      <c r="E16" s="200" t="s">
        <v>497</v>
      </c>
      <c r="F16" s="201" t="s">
        <v>194</v>
      </c>
      <c r="G16" s="276">
        <v>391</v>
      </c>
      <c r="H16" s="287">
        <v>313</v>
      </c>
      <c r="I16" s="276">
        <v>391</v>
      </c>
      <c r="J16" s="199">
        <v>667</v>
      </c>
      <c r="K16" s="199">
        <v>667</v>
      </c>
      <c r="L16" s="199">
        <v>396</v>
      </c>
      <c r="M16" s="299" t="s">
        <v>6</v>
      </c>
      <c r="N16" s="199">
        <v>343</v>
      </c>
      <c r="O16" s="299" t="s">
        <v>6</v>
      </c>
      <c r="P16" s="422"/>
    </row>
    <row r="17" spans="1:18" ht="28.9" customHeight="1" thickBot="1" x14ac:dyDescent="0.3">
      <c r="A17" s="38"/>
      <c r="B17" s="199">
        <v>4</v>
      </c>
      <c r="C17" s="202" t="s">
        <v>553</v>
      </c>
      <c r="D17" s="197" t="s">
        <v>310</v>
      </c>
      <c r="E17" s="199" t="s">
        <v>194</v>
      </c>
      <c r="F17" s="203" t="s">
        <v>194</v>
      </c>
      <c r="G17" s="276">
        <v>3808</v>
      </c>
      <c r="H17" s="276">
        <v>3039</v>
      </c>
      <c r="I17" s="276">
        <v>3808</v>
      </c>
      <c r="J17" s="203">
        <v>6036</v>
      </c>
      <c r="K17" s="203">
        <v>6036</v>
      </c>
      <c r="L17" s="255">
        <v>4581</v>
      </c>
      <c r="M17" s="203">
        <v>3982</v>
      </c>
      <c r="N17" s="203">
        <v>3982</v>
      </c>
      <c r="O17" s="256">
        <v>13326</v>
      </c>
      <c r="P17" s="304"/>
      <c r="R17" s="187"/>
    </row>
    <row r="18" spans="1:18" s="186" customFormat="1" ht="15.75" thickBot="1" x14ac:dyDescent="0.3">
      <c r="A18" s="194"/>
      <c r="B18" s="456" t="s">
        <v>552</v>
      </c>
      <c r="C18" s="457"/>
      <c r="D18" s="457"/>
      <c r="E18" s="457"/>
      <c r="F18" s="457"/>
      <c r="G18" s="457"/>
      <c r="H18" s="457"/>
      <c r="I18" s="457"/>
      <c r="J18" s="457"/>
      <c r="K18" s="457"/>
      <c r="L18" s="457"/>
      <c r="M18" s="457"/>
      <c r="N18" s="457"/>
      <c r="O18" s="458"/>
      <c r="P18" s="195"/>
      <c r="Q18" s="56"/>
    </row>
    <row r="19" spans="1:18" ht="32.25" customHeight="1" thickBot="1" x14ac:dyDescent="0.3">
      <c r="A19" s="38"/>
      <c r="B19" s="297">
        <v>5</v>
      </c>
      <c r="C19" s="312" t="s">
        <v>564</v>
      </c>
      <c r="D19" s="299" t="s">
        <v>192</v>
      </c>
      <c r="E19" s="459" t="s">
        <v>794</v>
      </c>
      <c r="F19" s="297" t="s">
        <v>195</v>
      </c>
      <c r="G19" s="300">
        <v>709</v>
      </c>
      <c r="H19" s="300">
        <v>567</v>
      </c>
      <c r="I19" s="300">
        <v>709</v>
      </c>
      <c r="J19" s="297" t="s">
        <v>6</v>
      </c>
      <c r="K19" s="297" t="s">
        <v>6</v>
      </c>
      <c r="L19" s="297" t="s">
        <v>6</v>
      </c>
      <c r="M19" s="297" t="s">
        <v>6</v>
      </c>
      <c r="N19" s="297" t="s">
        <v>6</v>
      </c>
      <c r="O19" s="299" t="s">
        <v>6</v>
      </c>
      <c r="P19" s="204"/>
    </row>
    <row r="20" spans="1:18" ht="30" customHeight="1" thickBot="1" x14ac:dyDescent="0.3">
      <c r="A20" s="38"/>
      <c r="B20" s="199">
        <v>6</v>
      </c>
      <c r="C20" s="196" t="s">
        <v>565</v>
      </c>
      <c r="D20" s="197" t="s">
        <v>192</v>
      </c>
      <c r="E20" s="460"/>
      <c r="F20" s="199" t="s">
        <v>195</v>
      </c>
      <c r="G20" s="276">
        <v>816</v>
      </c>
      <c r="H20" s="276">
        <v>652</v>
      </c>
      <c r="I20" s="276">
        <v>816</v>
      </c>
      <c r="J20" s="199">
        <v>1449</v>
      </c>
      <c r="K20" s="199">
        <v>1449</v>
      </c>
      <c r="L20" s="199">
        <v>1103</v>
      </c>
      <c r="M20" s="199">
        <v>599</v>
      </c>
      <c r="N20" s="199">
        <v>958</v>
      </c>
      <c r="O20" s="197">
        <v>2827</v>
      </c>
      <c r="P20" s="204"/>
    </row>
    <row r="21" spans="1:18" ht="29.45" customHeight="1" thickBot="1" x14ac:dyDescent="0.3">
      <c r="A21" s="38"/>
      <c r="B21" s="298">
        <v>7</v>
      </c>
      <c r="C21" s="185" t="s">
        <v>566</v>
      </c>
      <c r="D21" s="205" t="s">
        <v>192</v>
      </c>
      <c r="E21" s="460"/>
      <c r="F21" s="298" t="s">
        <v>193</v>
      </c>
      <c r="G21" s="301">
        <v>993</v>
      </c>
      <c r="H21" s="301">
        <v>794</v>
      </c>
      <c r="I21" s="301">
        <v>993</v>
      </c>
      <c r="J21" s="305" t="s">
        <v>6</v>
      </c>
      <c r="K21" s="305" t="s">
        <v>6</v>
      </c>
      <c r="L21" s="305" t="s">
        <v>6</v>
      </c>
      <c r="M21" s="305" t="s">
        <v>6</v>
      </c>
      <c r="N21" s="305" t="s">
        <v>6</v>
      </c>
      <c r="O21" s="205" t="s">
        <v>6</v>
      </c>
      <c r="P21" s="304"/>
    </row>
    <row r="22" spans="1:18" ht="29.45" customHeight="1" thickBot="1" x14ac:dyDescent="0.3">
      <c r="A22" s="38"/>
      <c r="B22" s="298">
        <v>8</v>
      </c>
      <c r="C22" s="185" t="s">
        <v>567</v>
      </c>
      <c r="D22" s="205" t="s">
        <v>192</v>
      </c>
      <c r="E22" s="460"/>
      <c r="F22" s="199" t="s">
        <v>193</v>
      </c>
      <c r="G22" s="301">
        <v>1139</v>
      </c>
      <c r="H22" s="301">
        <v>910</v>
      </c>
      <c r="I22" s="301">
        <v>1139</v>
      </c>
      <c r="J22" s="305">
        <v>2040</v>
      </c>
      <c r="K22" s="305">
        <v>2040</v>
      </c>
      <c r="L22" s="305">
        <v>1548</v>
      </c>
      <c r="M22" s="305">
        <v>841</v>
      </c>
      <c r="N22" s="305">
        <v>1345</v>
      </c>
      <c r="O22" s="205">
        <v>6130</v>
      </c>
      <c r="P22" s="304"/>
    </row>
    <row r="23" spans="1:18" ht="29.45" customHeight="1" thickBot="1" x14ac:dyDescent="0.3">
      <c r="A23" s="38"/>
      <c r="B23" s="298">
        <v>9</v>
      </c>
      <c r="C23" s="185" t="s">
        <v>568</v>
      </c>
      <c r="D23" s="205" t="s">
        <v>192</v>
      </c>
      <c r="E23" s="460"/>
      <c r="F23" s="199" t="s">
        <v>193</v>
      </c>
      <c r="G23" s="301">
        <v>1512</v>
      </c>
      <c r="H23" s="301">
        <v>1206</v>
      </c>
      <c r="I23" s="301">
        <v>1512</v>
      </c>
      <c r="J23" s="305" t="s">
        <v>6</v>
      </c>
      <c r="K23" s="305" t="s">
        <v>6</v>
      </c>
      <c r="L23" s="305" t="s">
        <v>6</v>
      </c>
      <c r="M23" s="305" t="s">
        <v>6</v>
      </c>
      <c r="N23" s="305" t="s">
        <v>6</v>
      </c>
      <c r="O23" s="205" t="s">
        <v>6</v>
      </c>
      <c r="P23" s="304"/>
    </row>
    <row r="24" spans="1:18" ht="29.45" customHeight="1" thickBot="1" x14ac:dyDescent="0.3">
      <c r="A24" s="38"/>
      <c r="B24" s="298">
        <v>10</v>
      </c>
      <c r="C24" s="185" t="s">
        <v>569</v>
      </c>
      <c r="D24" s="205" t="s">
        <v>192</v>
      </c>
      <c r="E24" s="460"/>
      <c r="F24" s="199" t="s">
        <v>193</v>
      </c>
      <c r="G24" s="301">
        <v>1737</v>
      </c>
      <c r="H24" s="301">
        <v>1387</v>
      </c>
      <c r="I24" s="301">
        <v>1737</v>
      </c>
      <c r="J24" s="305">
        <v>3114</v>
      </c>
      <c r="K24" s="305">
        <v>3114</v>
      </c>
      <c r="L24" s="305">
        <v>2363</v>
      </c>
      <c r="M24" s="305">
        <v>1283</v>
      </c>
      <c r="N24" s="305">
        <v>2052</v>
      </c>
      <c r="O24" s="205">
        <v>7446</v>
      </c>
      <c r="P24" s="304"/>
    </row>
    <row r="25" spans="1:18" ht="29.45" customHeight="1" thickBot="1" x14ac:dyDescent="0.3">
      <c r="A25" s="38"/>
      <c r="B25" s="298">
        <v>11</v>
      </c>
      <c r="C25" s="185" t="s">
        <v>570</v>
      </c>
      <c r="D25" s="205" t="s">
        <v>192</v>
      </c>
      <c r="E25" s="460"/>
      <c r="F25" s="199" t="s">
        <v>200</v>
      </c>
      <c r="G25" s="301">
        <v>1938</v>
      </c>
      <c r="H25" s="301">
        <v>1547</v>
      </c>
      <c r="I25" s="301">
        <v>1938</v>
      </c>
      <c r="J25" s="305" t="s">
        <v>6</v>
      </c>
      <c r="K25" s="305" t="s">
        <v>6</v>
      </c>
      <c r="L25" s="305" t="s">
        <v>6</v>
      </c>
      <c r="M25" s="305" t="s">
        <v>6</v>
      </c>
      <c r="N25" s="305" t="s">
        <v>6</v>
      </c>
      <c r="O25" s="205" t="s">
        <v>6</v>
      </c>
      <c r="P25" s="304"/>
    </row>
    <row r="26" spans="1:18" ht="29.45" customHeight="1" thickBot="1" x14ac:dyDescent="0.3">
      <c r="A26" s="38"/>
      <c r="B26" s="298">
        <v>12</v>
      </c>
      <c r="C26" s="185" t="s">
        <v>571</v>
      </c>
      <c r="D26" s="205" t="s">
        <v>192</v>
      </c>
      <c r="E26" s="460"/>
      <c r="F26" s="199" t="s">
        <v>200</v>
      </c>
      <c r="G26" s="301">
        <v>2229</v>
      </c>
      <c r="H26" s="301">
        <v>1780</v>
      </c>
      <c r="I26" s="301">
        <v>2229</v>
      </c>
      <c r="J26" s="305">
        <v>3984</v>
      </c>
      <c r="K26" s="305">
        <v>3984</v>
      </c>
      <c r="L26" s="305">
        <v>3025</v>
      </c>
      <c r="M26" s="305">
        <v>1642</v>
      </c>
      <c r="N26" s="305">
        <v>2627</v>
      </c>
      <c r="O26" s="205">
        <v>8772</v>
      </c>
      <c r="P26" s="304"/>
    </row>
    <row r="27" spans="1:18" ht="29.45" customHeight="1" thickBot="1" x14ac:dyDescent="0.3">
      <c r="A27" s="38"/>
      <c r="B27" s="298">
        <v>13</v>
      </c>
      <c r="C27" s="185" t="s">
        <v>572</v>
      </c>
      <c r="D27" s="205" t="s">
        <v>192</v>
      </c>
      <c r="E27" s="460"/>
      <c r="F27" s="199" t="s">
        <v>200</v>
      </c>
      <c r="G27" s="301">
        <v>2893</v>
      </c>
      <c r="H27" s="301">
        <v>2310</v>
      </c>
      <c r="I27" s="301">
        <v>2893</v>
      </c>
      <c r="J27" s="305">
        <v>4583</v>
      </c>
      <c r="K27" s="305">
        <v>4583</v>
      </c>
      <c r="L27" s="305">
        <v>3475</v>
      </c>
      <c r="M27" s="305">
        <v>1888</v>
      </c>
      <c r="N27" s="305">
        <v>3020</v>
      </c>
      <c r="O27" s="205">
        <v>10086</v>
      </c>
      <c r="P27" s="304"/>
    </row>
    <row r="28" spans="1:18" s="187" customFormat="1" ht="29.45" customHeight="1" thickBot="1" x14ac:dyDescent="0.3">
      <c r="A28" s="206"/>
      <c r="B28" s="297">
        <v>14</v>
      </c>
      <c r="C28" s="196" t="s">
        <v>520</v>
      </c>
      <c r="D28" s="299" t="s">
        <v>192</v>
      </c>
      <c r="E28" s="460"/>
      <c r="F28" s="297" t="s">
        <v>193</v>
      </c>
      <c r="G28" s="300">
        <v>755</v>
      </c>
      <c r="H28" s="300">
        <v>603</v>
      </c>
      <c r="I28" s="300">
        <v>755</v>
      </c>
      <c r="J28" s="297">
        <v>924</v>
      </c>
      <c r="K28" s="297">
        <v>924</v>
      </c>
      <c r="L28" s="297">
        <v>781</v>
      </c>
      <c r="M28" s="297">
        <v>424</v>
      </c>
      <c r="N28" s="297">
        <v>678</v>
      </c>
      <c r="O28" s="299">
        <v>2920</v>
      </c>
      <c r="P28" s="207"/>
      <c r="Q28" s="56"/>
      <c r="R28" s="56"/>
    </row>
    <row r="29" spans="1:18" s="187" customFormat="1" ht="28.9" customHeight="1" thickBot="1" x14ac:dyDescent="0.3">
      <c r="A29" s="206"/>
      <c r="B29" s="297">
        <v>15</v>
      </c>
      <c r="C29" s="196" t="s">
        <v>521</v>
      </c>
      <c r="D29" s="299" t="s">
        <v>192</v>
      </c>
      <c r="E29" s="460"/>
      <c r="F29" s="297" t="s">
        <v>193</v>
      </c>
      <c r="G29" s="300">
        <v>880</v>
      </c>
      <c r="H29" s="302">
        <v>703</v>
      </c>
      <c r="I29" s="300">
        <v>880</v>
      </c>
      <c r="J29" s="297">
        <v>1103</v>
      </c>
      <c r="K29" s="297">
        <v>1103</v>
      </c>
      <c r="L29" s="297">
        <v>922</v>
      </c>
      <c r="M29" s="297">
        <v>500</v>
      </c>
      <c r="N29" s="297">
        <v>800</v>
      </c>
      <c r="O29" s="299">
        <v>3737</v>
      </c>
      <c r="P29" s="207"/>
      <c r="Q29" s="56"/>
      <c r="R29" s="56"/>
    </row>
    <row r="30" spans="1:18" s="187" customFormat="1" ht="27.6" customHeight="1" thickBot="1" x14ac:dyDescent="0.3">
      <c r="A30" s="206"/>
      <c r="B30" s="297">
        <v>16</v>
      </c>
      <c r="C30" s="196" t="s">
        <v>522</v>
      </c>
      <c r="D30" s="299" t="s">
        <v>192</v>
      </c>
      <c r="E30" s="460"/>
      <c r="F30" s="297" t="s">
        <v>193</v>
      </c>
      <c r="G30" s="300">
        <v>1129</v>
      </c>
      <c r="H30" s="302">
        <v>901</v>
      </c>
      <c r="I30" s="300">
        <v>1129</v>
      </c>
      <c r="J30" s="297">
        <v>1395</v>
      </c>
      <c r="K30" s="297">
        <v>1395</v>
      </c>
      <c r="L30" s="297">
        <v>1172</v>
      </c>
      <c r="M30" s="297">
        <v>637</v>
      </c>
      <c r="N30" s="297">
        <v>1018</v>
      </c>
      <c r="O30" s="299">
        <v>4551</v>
      </c>
      <c r="P30" s="207"/>
      <c r="Q30" s="56"/>
      <c r="R30" s="56"/>
    </row>
    <row r="31" spans="1:18" s="187" customFormat="1" ht="28.15" customHeight="1" thickBot="1" x14ac:dyDescent="0.3">
      <c r="A31" s="206"/>
      <c r="B31" s="297">
        <v>17</v>
      </c>
      <c r="C31" s="196" t="s">
        <v>523</v>
      </c>
      <c r="D31" s="299" t="s">
        <v>192</v>
      </c>
      <c r="E31" s="461"/>
      <c r="F31" s="297" t="s">
        <v>193</v>
      </c>
      <c r="G31" s="300">
        <v>1241</v>
      </c>
      <c r="H31" s="302">
        <v>992</v>
      </c>
      <c r="I31" s="300">
        <v>1241</v>
      </c>
      <c r="J31" s="297">
        <v>1535</v>
      </c>
      <c r="K31" s="297">
        <v>1535</v>
      </c>
      <c r="L31" s="297">
        <v>1290</v>
      </c>
      <c r="M31" s="297">
        <v>700</v>
      </c>
      <c r="N31" s="297">
        <v>1119</v>
      </c>
      <c r="O31" s="299">
        <v>5236</v>
      </c>
      <c r="P31" s="207"/>
      <c r="Q31" s="56"/>
      <c r="R31" s="56"/>
    </row>
    <row r="32" spans="1:18" s="186" customFormat="1" ht="15" customHeight="1" thickBot="1" x14ac:dyDescent="0.3">
      <c r="A32" s="194"/>
      <c r="B32" s="456" t="s">
        <v>554</v>
      </c>
      <c r="C32" s="457"/>
      <c r="D32" s="457"/>
      <c r="E32" s="457"/>
      <c r="F32" s="457"/>
      <c r="G32" s="457"/>
      <c r="H32" s="457"/>
      <c r="I32" s="457"/>
      <c r="J32" s="457"/>
      <c r="K32" s="457"/>
      <c r="L32" s="457"/>
      <c r="M32" s="457"/>
      <c r="N32" s="457"/>
      <c r="O32" s="458"/>
      <c r="P32" s="195"/>
      <c r="Q32" s="56"/>
    </row>
    <row r="33" spans="1:16" ht="32.25" thickBot="1" x14ac:dyDescent="0.3">
      <c r="A33" s="38"/>
      <c r="B33" s="410">
        <v>18</v>
      </c>
      <c r="C33" s="454" t="s">
        <v>573</v>
      </c>
      <c r="D33" s="260" t="s">
        <v>192</v>
      </c>
      <c r="E33" s="58" t="s">
        <v>794</v>
      </c>
      <c r="F33" s="203" t="s">
        <v>193</v>
      </c>
      <c r="G33" s="276">
        <v>424</v>
      </c>
      <c r="H33" s="276">
        <v>339</v>
      </c>
      <c r="I33" s="276">
        <v>424</v>
      </c>
      <c r="J33" s="203">
        <v>785</v>
      </c>
      <c r="K33" s="203">
        <v>785</v>
      </c>
      <c r="L33" s="203">
        <v>407</v>
      </c>
      <c r="M33" s="199">
        <v>232</v>
      </c>
      <c r="N33" s="203">
        <v>370</v>
      </c>
      <c r="O33" s="205" t="s">
        <v>6</v>
      </c>
      <c r="P33" s="38"/>
    </row>
    <row r="34" spans="1:16" ht="17.25" thickBot="1" x14ac:dyDescent="0.3">
      <c r="A34" s="38"/>
      <c r="B34" s="412"/>
      <c r="C34" s="455"/>
      <c r="D34" s="46" t="s">
        <v>323</v>
      </c>
      <c r="E34" s="200" t="s">
        <v>497</v>
      </c>
      <c r="F34" s="199" t="s">
        <v>194</v>
      </c>
      <c r="G34" s="276">
        <v>253</v>
      </c>
      <c r="H34" s="276">
        <v>202</v>
      </c>
      <c r="I34" s="276">
        <v>253</v>
      </c>
      <c r="J34" s="199">
        <v>468</v>
      </c>
      <c r="K34" s="199">
        <v>468</v>
      </c>
      <c r="L34" s="199">
        <v>241</v>
      </c>
      <c r="M34" s="197" t="s">
        <v>6</v>
      </c>
      <c r="N34" s="199">
        <v>219</v>
      </c>
      <c r="O34" s="205" t="s">
        <v>6</v>
      </c>
      <c r="P34" s="38"/>
    </row>
    <row r="35" spans="1:16" ht="32.25" thickBot="1" x14ac:dyDescent="0.3">
      <c r="A35" s="38"/>
      <c r="B35" s="410">
        <v>19</v>
      </c>
      <c r="C35" s="454" t="s">
        <v>574</v>
      </c>
      <c r="D35" s="260" t="s">
        <v>192</v>
      </c>
      <c r="E35" s="58" t="s">
        <v>795</v>
      </c>
      <c r="F35" s="203" t="s">
        <v>199</v>
      </c>
      <c r="G35" s="276">
        <v>1770</v>
      </c>
      <c r="H35" s="276">
        <v>1414</v>
      </c>
      <c r="I35" s="276">
        <v>1770</v>
      </c>
      <c r="J35" s="203">
        <v>3259</v>
      </c>
      <c r="K35" s="203">
        <v>3259</v>
      </c>
      <c r="L35" s="203">
        <v>2097</v>
      </c>
      <c r="M35" s="199">
        <v>794</v>
      </c>
      <c r="N35" s="203">
        <v>1905</v>
      </c>
      <c r="O35" s="205" t="s">
        <v>6</v>
      </c>
      <c r="P35" s="38"/>
    </row>
    <row r="36" spans="1:16" ht="17.25" thickBot="1" x14ac:dyDescent="0.3">
      <c r="A36" s="38"/>
      <c r="B36" s="412"/>
      <c r="C36" s="455"/>
      <c r="D36" s="46" t="s">
        <v>323</v>
      </c>
      <c r="E36" s="200" t="s">
        <v>497</v>
      </c>
      <c r="F36" s="199" t="s">
        <v>194</v>
      </c>
      <c r="G36" s="276">
        <v>1045</v>
      </c>
      <c r="H36" s="276">
        <v>834</v>
      </c>
      <c r="I36" s="276">
        <v>1045</v>
      </c>
      <c r="J36" s="199">
        <v>1924</v>
      </c>
      <c r="K36" s="199">
        <v>1924</v>
      </c>
      <c r="L36" s="199">
        <v>1241</v>
      </c>
      <c r="M36" s="197" t="s">
        <v>6</v>
      </c>
      <c r="N36" s="199">
        <v>1126</v>
      </c>
      <c r="O36" s="205" t="s">
        <v>6</v>
      </c>
      <c r="P36" s="38"/>
    </row>
    <row r="37" spans="1:16" ht="32.25" thickBot="1" x14ac:dyDescent="0.3">
      <c r="A37" s="38"/>
      <c r="B37" s="410">
        <v>20</v>
      </c>
      <c r="C37" s="454" t="s">
        <v>575</v>
      </c>
      <c r="D37" s="310" t="s">
        <v>192</v>
      </c>
      <c r="E37" s="58" t="s">
        <v>794</v>
      </c>
      <c r="F37" s="297" t="s">
        <v>193</v>
      </c>
      <c r="G37" s="300">
        <v>2333</v>
      </c>
      <c r="H37" s="300">
        <v>1862</v>
      </c>
      <c r="I37" s="300">
        <v>2333</v>
      </c>
      <c r="J37" s="297">
        <v>4323</v>
      </c>
      <c r="K37" s="297">
        <v>4323</v>
      </c>
      <c r="L37" s="297">
        <v>2218</v>
      </c>
      <c r="M37" s="199">
        <v>1260</v>
      </c>
      <c r="N37" s="297">
        <v>2015</v>
      </c>
      <c r="O37" s="205" t="s">
        <v>6</v>
      </c>
      <c r="P37" s="38"/>
    </row>
    <row r="38" spans="1:16" ht="17.25" thickBot="1" x14ac:dyDescent="0.3">
      <c r="A38" s="38"/>
      <c r="B38" s="412"/>
      <c r="C38" s="455"/>
      <c r="D38" s="46" t="s">
        <v>323</v>
      </c>
      <c r="E38" s="200" t="s">
        <v>498</v>
      </c>
      <c r="F38" s="199" t="s">
        <v>194</v>
      </c>
      <c r="G38" s="276">
        <v>1379</v>
      </c>
      <c r="H38" s="300">
        <v>1101</v>
      </c>
      <c r="I38" s="276">
        <v>1379</v>
      </c>
      <c r="J38" s="199">
        <v>2549</v>
      </c>
      <c r="K38" s="199">
        <v>2549</v>
      </c>
      <c r="L38" s="199">
        <v>1309</v>
      </c>
      <c r="M38" s="197" t="s">
        <v>6</v>
      </c>
      <c r="N38" s="297">
        <v>1190</v>
      </c>
      <c r="O38" s="205" t="s">
        <v>6</v>
      </c>
      <c r="P38" s="38"/>
    </row>
    <row r="39" spans="1:16" ht="32.25" thickBot="1" x14ac:dyDescent="0.3">
      <c r="A39" s="38"/>
      <c r="B39" s="410">
        <v>21</v>
      </c>
      <c r="C39" s="454" t="s">
        <v>576</v>
      </c>
      <c r="D39" s="310" t="s">
        <v>192</v>
      </c>
      <c r="E39" s="58" t="s">
        <v>795</v>
      </c>
      <c r="F39" s="297" t="s">
        <v>199</v>
      </c>
      <c r="G39" s="300">
        <v>1985</v>
      </c>
      <c r="H39" s="300">
        <v>1585</v>
      </c>
      <c r="I39" s="300">
        <v>1985</v>
      </c>
      <c r="J39" s="297">
        <v>3679</v>
      </c>
      <c r="K39" s="297">
        <v>3679</v>
      </c>
      <c r="L39" s="297">
        <v>1995</v>
      </c>
      <c r="M39" s="199">
        <v>755</v>
      </c>
      <c r="N39" s="297">
        <v>1812</v>
      </c>
      <c r="O39" s="205" t="s">
        <v>6</v>
      </c>
      <c r="P39" s="38"/>
    </row>
    <row r="40" spans="1:16" ht="17.25" thickBot="1" x14ac:dyDescent="0.3">
      <c r="A40" s="38"/>
      <c r="B40" s="412"/>
      <c r="C40" s="455"/>
      <c r="D40" s="46" t="s">
        <v>323</v>
      </c>
      <c r="E40" s="208" t="s">
        <v>497</v>
      </c>
      <c r="F40" s="199" t="s">
        <v>194</v>
      </c>
      <c r="G40" s="276">
        <v>1173</v>
      </c>
      <c r="H40" s="276">
        <v>937</v>
      </c>
      <c r="I40" s="276">
        <v>1173</v>
      </c>
      <c r="J40" s="199">
        <v>2173</v>
      </c>
      <c r="K40" s="199">
        <v>2173</v>
      </c>
      <c r="L40" s="199">
        <v>1179</v>
      </c>
      <c r="M40" s="197" t="s">
        <v>6</v>
      </c>
      <c r="N40" s="199">
        <v>1071</v>
      </c>
      <c r="O40" s="205" t="s">
        <v>6</v>
      </c>
      <c r="P40" s="38"/>
    </row>
    <row r="41" spans="1:16" ht="32.25" thickBot="1" x14ac:dyDescent="0.3">
      <c r="A41" s="38"/>
      <c r="B41" s="410">
        <v>22</v>
      </c>
      <c r="C41" s="454" t="s">
        <v>577</v>
      </c>
      <c r="D41" s="310" t="s">
        <v>192</v>
      </c>
      <c r="E41" s="58" t="s">
        <v>795</v>
      </c>
      <c r="F41" s="297" t="s">
        <v>200</v>
      </c>
      <c r="G41" s="300">
        <v>1770</v>
      </c>
      <c r="H41" s="300">
        <v>1414</v>
      </c>
      <c r="I41" s="300">
        <v>1770</v>
      </c>
      <c r="J41" s="297">
        <v>3259</v>
      </c>
      <c r="K41" s="297">
        <v>3259</v>
      </c>
      <c r="L41" s="297">
        <v>2097</v>
      </c>
      <c r="M41" s="199">
        <v>794</v>
      </c>
      <c r="N41" s="297">
        <v>1905</v>
      </c>
      <c r="O41" s="205" t="s">
        <v>6</v>
      </c>
      <c r="P41" s="38"/>
    </row>
    <row r="42" spans="1:16" ht="17.25" thickBot="1" x14ac:dyDescent="0.3">
      <c r="A42" s="38"/>
      <c r="B42" s="412"/>
      <c r="C42" s="455"/>
      <c r="D42" s="46" t="s">
        <v>323</v>
      </c>
      <c r="E42" s="208" t="s">
        <v>497</v>
      </c>
      <c r="F42" s="199" t="s">
        <v>194</v>
      </c>
      <c r="G42" s="276">
        <v>1045</v>
      </c>
      <c r="H42" s="276">
        <v>835</v>
      </c>
      <c r="I42" s="276">
        <v>1045</v>
      </c>
      <c r="J42" s="199">
        <v>1924</v>
      </c>
      <c r="K42" s="199">
        <v>1924</v>
      </c>
      <c r="L42" s="199">
        <v>1241</v>
      </c>
      <c r="M42" s="197" t="s">
        <v>6</v>
      </c>
      <c r="N42" s="199">
        <v>1126</v>
      </c>
      <c r="O42" s="205" t="s">
        <v>6</v>
      </c>
      <c r="P42" s="38"/>
    </row>
    <row r="43" spans="1:16" ht="32.25" thickBot="1" x14ac:dyDescent="0.3">
      <c r="A43" s="38"/>
      <c r="B43" s="410">
        <v>23</v>
      </c>
      <c r="C43" s="454" t="s">
        <v>578</v>
      </c>
      <c r="D43" s="310" t="s">
        <v>192</v>
      </c>
      <c r="E43" s="58" t="s">
        <v>794</v>
      </c>
      <c r="F43" s="297" t="s">
        <v>193</v>
      </c>
      <c r="G43" s="300">
        <v>2606</v>
      </c>
      <c r="H43" s="300">
        <v>2080</v>
      </c>
      <c r="I43" s="300">
        <v>2606</v>
      </c>
      <c r="J43" s="297">
        <v>4828</v>
      </c>
      <c r="K43" s="297">
        <v>4828</v>
      </c>
      <c r="L43" s="297">
        <v>2510</v>
      </c>
      <c r="M43" s="199">
        <v>1425</v>
      </c>
      <c r="N43" s="297">
        <v>2280</v>
      </c>
      <c r="O43" s="205" t="s">
        <v>6</v>
      </c>
      <c r="P43" s="38"/>
    </row>
    <row r="44" spans="1:16" ht="17.25" thickBot="1" x14ac:dyDescent="0.3">
      <c r="A44" s="38"/>
      <c r="B44" s="412"/>
      <c r="C44" s="455"/>
      <c r="D44" s="46" t="s">
        <v>323</v>
      </c>
      <c r="E44" s="200" t="s">
        <v>498</v>
      </c>
      <c r="F44" s="199" t="s">
        <v>194</v>
      </c>
      <c r="G44" s="276">
        <v>1539</v>
      </c>
      <c r="H44" s="300">
        <v>1230</v>
      </c>
      <c r="I44" s="276">
        <v>1539</v>
      </c>
      <c r="J44" s="199">
        <v>2851</v>
      </c>
      <c r="K44" s="199">
        <v>2851</v>
      </c>
      <c r="L44" s="199">
        <v>1483</v>
      </c>
      <c r="M44" s="197" t="s">
        <v>6</v>
      </c>
      <c r="N44" s="297">
        <v>1346</v>
      </c>
      <c r="O44" s="205" t="s">
        <v>6</v>
      </c>
      <c r="P44" s="38"/>
    </row>
    <row r="45" spans="1:16" ht="32.25" thickBot="1" x14ac:dyDescent="0.3">
      <c r="A45" s="38"/>
      <c r="B45" s="410">
        <v>24</v>
      </c>
      <c r="C45" s="454" t="s">
        <v>579</v>
      </c>
      <c r="D45" s="260" t="s">
        <v>192</v>
      </c>
      <c r="E45" s="58" t="s">
        <v>794</v>
      </c>
      <c r="F45" s="203" t="s">
        <v>193</v>
      </c>
      <c r="G45" s="276">
        <v>872</v>
      </c>
      <c r="H45" s="276">
        <v>696</v>
      </c>
      <c r="I45" s="276">
        <v>872</v>
      </c>
      <c r="J45" s="203">
        <v>1615</v>
      </c>
      <c r="K45" s="203">
        <v>1615</v>
      </c>
      <c r="L45" s="203">
        <v>872</v>
      </c>
      <c r="M45" s="199">
        <v>495</v>
      </c>
      <c r="N45" s="203">
        <v>792</v>
      </c>
      <c r="O45" s="205" t="s">
        <v>6</v>
      </c>
      <c r="P45" s="38"/>
    </row>
    <row r="46" spans="1:16" ht="17.25" thickBot="1" x14ac:dyDescent="0.3">
      <c r="A46" s="38"/>
      <c r="B46" s="412"/>
      <c r="C46" s="455"/>
      <c r="D46" s="46" t="s">
        <v>323</v>
      </c>
      <c r="E46" s="200" t="s">
        <v>497</v>
      </c>
      <c r="F46" s="199" t="s">
        <v>194</v>
      </c>
      <c r="G46" s="276">
        <v>516</v>
      </c>
      <c r="H46" s="276">
        <v>414</v>
      </c>
      <c r="I46" s="276">
        <v>516</v>
      </c>
      <c r="J46" s="199">
        <v>956</v>
      </c>
      <c r="K46" s="199">
        <v>956</v>
      </c>
      <c r="L46" s="199">
        <v>517</v>
      </c>
      <c r="M46" s="197" t="s">
        <v>6</v>
      </c>
      <c r="N46" s="199">
        <v>470</v>
      </c>
      <c r="O46" s="205" t="s">
        <v>6</v>
      </c>
      <c r="P46" s="38"/>
    </row>
    <row r="47" spans="1:16" ht="32.25" thickBot="1" x14ac:dyDescent="0.3">
      <c r="A47" s="38"/>
      <c r="B47" s="410">
        <v>25</v>
      </c>
      <c r="C47" s="454" t="s">
        <v>580</v>
      </c>
      <c r="D47" s="260" t="s">
        <v>192</v>
      </c>
      <c r="E47" s="58" t="s">
        <v>794</v>
      </c>
      <c r="F47" s="203" t="s">
        <v>193</v>
      </c>
      <c r="G47" s="276">
        <v>1003</v>
      </c>
      <c r="H47" s="276">
        <v>802</v>
      </c>
      <c r="I47" s="276">
        <v>1003</v>
      </c>
      <c r="J47" s="203">
        <v>1859</v>
      </c>
      <c r="K47" s="203">
        <v>1859</v>
      </c>
      <c r="L47" s="203">
        <v>1023</v>
      </c>
      <c r="M47" s="199">
        <v>581</v>
      </c>
      <c r="N47" s="203">
        <v>929</v>
      </c>
      <c r="O47" s="205" t="s">
        <v>6</v>
      </c>
      <c r="P47" s="38"/>
    </row>
    <row r="48" spans="1:16" ht="17.25" thickBot="1" x14ac:dyDescent="0.3">
      <c r="A48" s="38"/>
      <c r="B48" s="412"/>
      <c r="C48" s="455"/>
      <c r="D48" s="46" t="s">
        <v>323</v>
      </c>
      <c r="E48" s="200" t="s">
        <v>497</v>
      </c>
      <c r="F48" s="199" t="s">
        <v>194</v>
      </c>
      <c r="G48" s="276">
        <v>594</v>
      </c>
      <c r="H48" s="276">
        <v>474</v>
      </c>
      <c r="I48" s="276">
        <v>594</v>
      </c>
      <c r="J48" s="199">
        <v>1100</v>
      </c>
      <c r="K48" s="199">
        <v>1100</v>
      </c>
      <c r="L48" s="199">
        <v>605</v>
      </c>
      <c r="M48" s="197" t="s">
        <v>6</v>
      </c>
      <c r="N48" s="199">
        <v>550</v>
      </c>
      <c r="O48" s="205" t="s">
        <v>6</v>
      </c>
      <c r="P48" s="38"/>
    </row>
    <row r="49" spans="1:16" ht="32.25" thickBot="1" x14ac:dyDescent="0.3">
      <c r="A49" s="38"/>
      <c r="B49" s="410">
        <v>26</v>
      </c>
      <c r="C49" s="454" t="s">
        <v>581</v>
      </c>
      <c r="D49" s="260" t="s">
        <v>192</v>
      </c>
      <c r="E49" s="58" t="s">
        <v>794</v>
      </c>
      <c r="F49" s="203" t="s">
        <v>200</v>
      </c>
      <c r="G49" s="276">
        <v>1594</v>
      </c>
      <c r="H49" s="276">
        <v>1273</v>
      </c>
      <c r="I49" s="276">
        <v>1594</v>
      </c>
      <c r="J49" s="203">
        <v>2954</v>
      </c>
      <c r="K49" s="203">
        <v>2954</v>
      </c>
      <c r="L49" s="203">
        <v>1533</v>
      </c>
      <c r="M49" s="199">
        <v>870</v>
      </c>
      <c r="N49" s="203">
        <v>1391</v>
      </c>
      <c r="O49" s="205" t="s">
        <v>6</v>
      </c>
      <c r="P49" s="38"/>
    </row>
    <row r="50" spans="1:16" ht="17.25" thickBot="1" x14ac:dyDescent="0.3">
      <c r="A50" s="38"/>
      <c r="B50" s="412"/>
      <c r="C50" s="455"/>
      <c r="D50" s="46" t="s">
        <v>323</v>
      </c>
      <c r="E50" s="200" t="s">
        <v>497</v>
      </c>
      <c r="F50" s="199" t="s">
        <v>194</v>
      </c>
      <c r="G50" s="276">
        <v>944</v>
      </c>
      <c r="H50" s="276">
        <v>754</v>
      </c>
      <c r="I50" s="276">
        <v>944</v>
      </c>
      <c r="J50" s="199">
        <v>1749</v>
      </c>
      <c r="K50" s="199">
        <v>1749</v>
      </c>
      <c r="L50" s="199">
        <v>907</v>
      </c>
      <c r="M50" s="197" t="s">
        <v>6</v>
      </c>
      <c r="N50" s="199">
        <v>823</v>
      </c>
      <c r="O50" s="205" t="s">
        <v>6</v>
      </c>
      <c r="P50" s="38"/>
    </row>
    <row r="51" spans="1:16" ht="32.25" thickBot="1" x14ac:dyDescent="0.3">
      <c r="A51" s="38"/>
      <c r="B51" s="410">
        <v>27</v>
      </c>
      <c r="C51" s="454" t="s">
        <v>582</v>
      </c>
      <c r="D51" s="260" t="s">
        <v>192</v>
      </c>
      <c r="E51" s="58" t="s">
        <v>794</v>
      </c>
      <c r="F51" s="203" t="s">
        <v>193</v>
      </c>
      <c r="G51" s="276">
        <v>1053</v>
      </c>
      <c r="H51" s="276">
        <v>842</v>
      </c>
      <c r="I51" s="276">
        <v>1053</v>
      </c>
      <c r="J51" s="203">
        <v>1950</v>
      </c>
      <c r="K51" s="203">
        <v>1950</v>
      </c>
      <c r="L51" s="203">
        <v>1023</v>
      </c>
      <c r="M51" s="199">
        <v>581</v>
      </c>
      <c r="N51" s="203">
        <v>929</v>
      </c>
      <c r="O51" s="205" t="s">
        <v>6</v>
      </c>
      <c r="P51" s="38"/>
    </row>
    <row r="52" spans="1:16" ht="17.25" thickBot="1" x14ac:dyDescent="0.3">
      <c r="A52" s="38"/>
      <c r="B52" s="412"/>
      <c r="C52" s="455"/>
      <c r="D52" s="46" t="s">
        <v>323</v>
      </c>
      <c r="E52" s="200" t="s">
        <v>497</v>
      </c>
      <c r="F52" s="199" t="s">
        <v>194</v>
      </c>
      <c r="G52" s="276">
        <v>623</v>
      </c>
      <c r="H52" s="276">
        <v>499</v>
      </c>
      <c r="I52" s="276">
        <v>623</v>
      </c>
      <c r="J52" s="199">
        <v>1153</v>
      </c>
      <c r="K52" s="199">
        <v>1153</v>
      </c>
      <c r="L52" s="199">
        <v>605</v>
      </c>
      <c r="M52" s="197" t="s">
        <v>6</v>
      </c>
      <c r="N52" s="199">
        <v>550</v>
      </c>
      <c r="O52" s="205" t="s">
        <v>6</v>
      </c>
      <c r="P52" s="38"/>
    </row>
    <row r="53" spans="1:16" ht="32.25" thickBot="1" x14ac:dyDescent="0.3">
      <c r="A53" s="38"/>
      <c r="B53" s="410">
        <v>28</v>
      </c>
      <c r="C53" s="454" t="s">
        <v>583</v>
      </c>
      <c r="D53" s="45" t="s">
        <v>192</v>
      </c>
      <c r="E53" s="58" t="s">
        <v>794</v>
      </c>
      <c r="F53" s="305" t="s">
        <v>193</v>
      </c>
      <c r="G53" s="301">
        <v>1151</v>
      </c>
      <c r="H53" s="301">
        <v>918</v>
      </c>
      <c r="I53" s="301">
        <v>1151</v>
      </c>
      <c r="J53" s="305">
        <v>2134</v>
      </c>
      <c r="K53" s="305">
        <v>2134</v>
      </c>
      <c r="L53" s="305">
        <v>1172</v>
      </c>
      <c r="M53" s="199">
        <v>665</v>
      </c>
      <c r="N53" s="305">
        <v>1064</v>
      </c>
      <c r="O53" s="205" t="s">
        <v>6</v>
      </c>
      <c r="P53" s="38"/>
    </row>
    <row r="54" spans="1:16" ht="17.25" thickBot="1" x14ac:dyDescent="0.3">
      <c r="A54" s="38"/>
      <c r="B54" s="412"/>
      <c r="C54" s="455"/>
      <c r="D54" s="310" t="s">
        <v>323</v>
      </c>
      <c r="E54" s="209" t="s">
        <v>497</v>
      </c>
      <c r="F54" s="297" t="s">
        <v>194</v>
      </c>
      <c r="G54" s="300">
        <v>680</v>
      </c>
      <c r="H54" s="300">
        <v>544</v>
      </c>
      <c r="I54" s="300">
        <v>680</v>
      </c>
      <c r="J54" s="297">
        <v>1260</v>
      </c>
      <c r="K54" s="297">
        <v>1260</v>
      </c>
      <c r="L54" s="297">
        <v>692</v>
      </c>
      <c r="M54" s="197" t="s">
        <v>6</v>
      </c>
      <c r="N54" s="297">
        <v>630</v>
      </c>
      <c r="O54" s="205" t="s">
        <v>6</v>
      </c>
      <c r="P54" s="38"/>
    </row>
    <row r="55" spans="1:16" ht="32.25" thickBot="1" x14ac:dyDescent="0.3">
      <c r="A55" s="38"/>
      <c r="B55" s="410">
        <v>29</v>
      </c>
      <c r="C55" s="454" t="s">
        <v>584</v>
      </c>
      <c r="D55" s="260" t="s">
        <v>192</v>
      </c>
      <c r="E55" s="58" t="s">
        <v>794</v>
      </c>
      <c r="F55" s="203" t="s">
        <v>200</v>
      </c>
      <c r="G55" s="276">
        <v>1742</v>
      </c>
      <c r="H55" s="276">
        <v>1391</v>
      </c>
      <c r="I55" s="276">
        <v>1742</v>
      </c>
      <c r="J55" s="203">
        <v>3228</v>
      </c>
      <c r="K55" s="203">
        <v>3228</v>
      </c>
      <c r="L55" s="203">
        <v>1696</v>
      </c>
      <c r="M55" s="199">
        <v>963</v>
      </c>
      <c r="N55" s="203">
        <v>1540</v>
      </c>
      <c r="O55" s="205" t="s">
        <v>6</v>
      </c>
      <c r="P55" s="38"/>
    </row>
    <row r="56" spans="1:16" ht="17.25" thickBot="1" x14ac:dyDescent="0.3">
      <c r="A56" s="38"/>
      <c r="B56" s="412"/>
      <c r="C56" s="455"/>
      <c r="D56" s="46" t="s">
        <v>323</v>
      </c>
      <c r="E56" s="200" t="s">
        <v>497</v>
      </c>
      <c r="F56" s="199" t="s">
        <v>194</v>
      </c>
      <c r="G56" s="276">
        <v>1029</v>
      </c>
      <c r="H56" s="276">
        <v>822</v>
      </c>
      <c r="I56" s="276">
        <v>1029</v>
      </c>
      <c r="J56" s="199">
        <v>1906</v>
      </c>
      <c r="K56" s="199">
        <v>1906</v>
      </c>
      <c r="L56" s="199">
        <v>1004</v>
      </c>
      <c r="M56" s="197" t="s">
        <v>6</v>
      </c>
      <c r="N56" s="199">
        <v>911</v>
      </c>
      <c r="O56" s="205" t="s">
        <v>6</v>
      </c>
      <c r="P56" s="38"/>
    </row>
    <row r="57" spans="1:16" ht="32.25" thickBot="1" x14ac:dyDescent="0.3">
      <c r="A57" s="38"/>
      <c r="B57" s="410">
        <v>30</v>
      </c>
      <c r="C57" s="454" t="s">
        <v>585</v>
      </c>
      <c r="D57" s="260" t="s">
        <v>192</v>
      </c>
      <c r="E57" s="58" t="s">
        <v>794</v>
      </c>
      <c r="F57" s="203" t="s">
        <v>193</v>
      </c>
      <c r="G57" s="276">
        <v>890</v>
      </c>
      <c r="H57" s="276">
        <v>710</v>
      </c>
      <c r="I57" s="276">
        <v>890</v>
      </c>
      <c r="J57" s="203">
        <v>1649</v>
      </c>
      <c r="K57" s="203">
        <v>1649</v>
      </c>
      <c r="L57" s="203">
        <v>887</v>
      </c>
      <c r="M57" s="199">
        <v>504</v>
      </c>
      <c r="N57" s="203">
        <v>805</v>
      </c>
      <c r="O57" s="205" t="s">
        <v>6</v>
      </c>
      <c r="P57" s="38"/>
    </row>
    <row r="58" spans="1:16" ht="15.75" customHeight="1" thickBot="1" x14ac:dyDescent="0.3">
      <c r="A58" s="38"/>
      <c r="B58" s="412"/>
      <c r="C58" s="455"/>
      <c r="D58" s="46" t="s">
        <v>323</v>
      </c>
      <c r="E58" s="200" t="s">
        <v>497</v>
      </c>
      <c r="F58" s="199" t="s">
        <v>194</v>
      </c>
      <c r="G58" s="276">
        <v>526</v>
      </c>
      <c r="H58" s="276">
        <v>420</v>
      </c>
      <c r="I58" s="276">
        <v>526</v>
      </c>
      <c r="J58" s="199">
        <v>974</v>
      </c>
      <c r="K58" s="199">
        <v>974</v>
      </c>
      <c r="L58" s="199">
        <v>525</v>
      </c>
      <c r="M58" s="197" t="s">
        <v>6</v>
      </c>
      <c r="N58" s="199">
        <v>477</v>
      </c>
      <c r="O58" s="205" t="s">
        <v>6</v>
      </c>
      <c r="P58" s="38"/>
    </row>
    <row r="59" spans="1:16" ht="32.25" thickBot="1" x14ac:dyDescent="0.3">
      <c r="A59" s="38"/>
      <c r="B59" s="410">
        <v>31</v>
      </c>
      <c r="C59" s="454" t="s">
        <v>586</v>
      </c>
      <c r="D59" s="260" t="s">
        <v>192</v>
      </c>
      <c r="E59" s="58" t="s">
        <v>794</v>
      </c>
      <c r="F59" s="203" t="s">
        <v>193</v>
      </c>
      <c r="G59" s="276">
        <v>1053</v>
      </c>
      <c r="H59" s="276">
        <v>842</v>
      </c>
      <c r="I59" s="276">
        <v>1053</v>
      </c>
      <c r="J59" s="203">
        <v>1950</v>
      </c>
      <c r="K59" s="203">
        <v>1950</v>
      </c>
      <c r="L59" s="203">
        <v>1052</v>
      </c>
      <c r="M59" s="199">
        <v>597</v>
      </c>
      <c r="N59" s="203">
        <v>955</v>
      </c>
      <c r="O59" s="205" t="s">
        <v>6</v>
      </c>
      <c r="P59" s="38"/>
    </row>
    <row r="60" spans="1:16" ht="15.75" customHeight="1" thickBot="1" x14ac:dyDescent="0.3">
      <c r="A60" s="38"/>
      <c r="B60" s="412"/>
      <c r="C60" s="455"/>
      <c r="D60" s="46" t="s">
        <v>323</v>
      </c>
      <c r="E60" s="200" t="s">
        <v>497</v>
      </c>
      <c r="F60" s="199" t="s">
        <v>194</v>
      </c>
      <c r="G60" s="276">
        <v>623</v>
      </c>
      <c r="H60" s="276">
        <v>499</v>
      </c>
      <c r="I60" s="276">
        <v>623</v>
      </c>
      <c r="J60" s="199">
        <v>1153</v>
      </c>
      <c r="K60" s="199">
        <v>1153</v>
      </c>
      <c r="L60" s="199">
        <v>622</v>
      </c>
      <c r="M60" s="197" t="s">
        <v>6</v>
      </c>
      <c r="N60" s="199">
        <v>564</v>
      </c>
      <c r="O60" s="205" t="s">
        <v>6</v>
      </c>
      <c r="P60" s="38"/>
    </row>
    <row r="61" spans="1:16" ht="32.25" thickBot="1" x14ac:dyDescent="0.3">
      <c r="A61" s="38"/>
      <c r="B61" s="410">
        <v>32</v>
      </c>
      <c r="C61" s="454" t="s">
        <v>587</v>
      </c>
      <c r="D61" s="260" t="s">
        <v>192</v>
      </c>
      <c r="E61" s="58" t="s">
        <v>794</v>
      </c>
      <c r="F61" s="203" t="s">
        <v>193</v>
      </c>
      <c r="G61" s="276">
        <v>1201</v>
      </c>
      <c r="H61" s="276">
        <v>958</v>
      </c>
      <c r="I61" s="276">
        <v>1201</v>
      </c>
      <c r="J61" s="203">
        <v>2224</v>
      </c>
      <c r="K61" s="203">
        <v>2224</v>
      </c>
      <c r="L61" s="203">
        <v>1186</v>
      </c>
      <c r="M61" s="199">
        <v>674</v>
      </c>
      <c r="N61" s="203">
        <v>1078</v>
      </c>
      <c r="O61" s="205" t="s">
        <v>6</v>
      </c>
      <c r="P61" s="38"/>
    </row>
    <row r="62" spans="1:16" ht="15.75" customHeight="1" thickBot="1" x14ac:dyDescent="0.3">
      <c r="A62" s="38"/>
      <c r="B62" s="412"/>
      <c r="C62" s="455"/>
      <c r="D62" s="46" t="s">
        <v>323</v>
      </c>
      <c r="E62" s="200" t="s">
        <v>497</v>
      </c>
      <c r="F62" s="199" t="s">
        <v>194</v>
      </c>
      <c r="G62" s="276">
        <v>709</v>
      </c>
      <c r="H62" s="276">
        <v>567</v>
      </c>
      <c r="I62" s="276">
        <v>709</v>
      </c>
      <c r="J62" s="199">
        <v>1315</v>
      </c>
      <c r="K62" s="199">
        <v>1315</v>
      </c>
      <c r="L62" s="199">
        <v>703</v>
      </c>
      <c r="M62" s="197" t="s">
        <v>6</v>
      </c>
      <c r="N62" s="199">
        <v>639</v>
      </c>
      <c r="O62" s="205" t="s">
        <v>6</v>
      </c>
      <c r="P62" s="38"/>
    </row>
    <row r="63" spans="1:16" ht="32.25" thickBot="1" x14ac:dyDescent="0.3">
      <c r="A63" s="38"/>
      <c r="B63" s="410">
        <v>33</v>
      </c>
      <c r="C63" s="454" t="s">
        <v>588</v>
      </c>
      <c r="D63" s="260" t="s">
        <v>192</v>
      </c>
      <c r="E63" s="58" t="s">
        <v>794</v>
      </c>
      <c r="F63" s="203" t="s">
        <v>193</v>
      </c>
      <c r="G63" s="276">
        <v>1332</v>
      </c>
      <c r="H63" s="276">
        <v>1065</v>
      </c>
      <c r="I63" s="276">
        <v>1332</v>
      </c>
      <c r="J63" s="203">
        <v>2468</v>
      </c>
      <c r="K63" s="203">
        <v>2468</v>
      </c>
      <c r="L63" s="203">
        <v>1323</v>
      </c>
      <c r="M63" s="199">
        <v>751</v>
      </c>
      <c r="N63" s="203">
        <v>1201</v>
      </c>
      <c r="O63" s="205" t="s">
        <v>6</v>
      </c>
      <c r="P63" s="38"/>
    </row>
    <row r="64" spans="1:16" ht="15.75" customHeight="1" thickBot="1" x14ac:dyDescent="0.3">
      <c r="A64" s="38"/>
      <c r="B64" s="412"/>
      <c r="C64" s="455"/>
      <c r="D64" s="46" t="s">
        <v>323</v>
      </c>
      <c r="E64" s="200" t="s">
        <v>497</v>
      </c>
      <c r="F64" s="199" t="s">
        <v>194</v>
      </c>
      <c r="G64" s="276">
        <v>787</v>
      </c>
      <c r="H64" s="276">
        <v>629</v>
      </c>
      <c r="I64" s="276">
        <v>787</v>
      </c>
      <c r="J64" s="199">
        <v>1458</v>
      </c>
      <c r="K64" s="199">
        <v>1458</v>
      </c>
      <c r="L64" s="199">
        <v>783</v>
      </c>
      <c r="M64" s="197" t="s">
        <v>6</v>
      </c>
      <c r="N64" s="199">
        <v>710</v>
      </c>
      <c r="O64" s="205" t="s">
        <v>6</v>
      </c>
      <c r="P64" s="38"/>
    </row>
    <row r="65" spans="1:16" ht="32.25" thickBot="1" x14ac:dyDescent="0.3">
      <c r="A65" s="38"/>
      <c r="B65" s="410">
        <v>34</v>
      </c>
      <c r="C65" s="454" t="s">
        <v>589</v>
      </c>
      <c r="D65" s="260" t="s">
        <v>192</v>
      </c>
      <c r="E65" s="58" t="s">
        <v>794</v>
      </c>
      <c r="F65" s="203" t="s">
        <v>193</v>
      </c>
      <c r="G65" s="276">
        <v>1448</v>
      </c>
      <c r="H65" s="276">
        <v>1156</v>
      </c>
      <c r="I65" s="276">
        <v>1448</v>
      </c>
      <c r="J65" s="203">
        <v>2682</v>
      </c>
      <c r="K65" s="203">
        <v>2682</v>
      </c>
      <c r="L65" s="203">
        <v>1441</v>
      </c>
      <c r="M65" s="199">
        <v>819</v>
      </c>
      <c r="N65" s="203">
        <v>1309</v>
      </c>
      <c r="O65" s="205" t="s">
        <v>6</v>
      </c>
      <c r="P65" s="38"/>
    </row>
    <row r="66" spans="1:16" ht="15.75" customHeight="1" thickBot="1" x14ac:dyDescent="0.3">
      <c r="A66" s="38"/>
      <c r="B66" s="412"/>
      <c r="C66" s="455"/>
      <c r="D66" s="46" t="s">
        <v>323</v>
      </c>
      <c r="E66" s="200" t="s">
        <v>497</v>
      </c>
      <c r="F66" s="199" t="s">
        <v>194</v>
      </c>
      <c r="G66" s="276">
        <v>856</v>
      </c>
      <c r="H66" s="276">
        <v>684</v>
      </c>
      <c r="I66" s="276">
        <v>856</v>
      </c>
      <c r="J66" s="199">
        <v>1586</v>
      </c>
      <c r="K66" s="199">
        <v>1586</v>
      </c>
      <c r="L66" s="199">
        <v>853</v>
      </c>
      <c r="M66" s="197" t="s">
        <v>6</v>
      </c>
      <c r="N66" s="199">
        <v>774</v>
      </c>
      <c r="O66" s="205" t="s">
        <v>6</v>
      </c>
      <c r="P66" s="38"/>
    </row>
    <row r="67" spans="1:16" ht="32.25" thickBot="1" x14ac:dyDescent="0.3">
      <c r="A67" s="38"/>
      <c r="B67" s="410">
        <v>35</v>
      </c>
      <c r="C67" s="454" t="s">
        <v>590</v>
      </c>
      <c r="D67" s="260" t="s">
        <v>192</v>
      </c>
      <c r="E67" s="58" t="s">
        <v>794</v>
      </c>
      <c r="F67" s="203" t="s">
        <v>193</v>
      </c>
      <c r="G67" s="276">
        <v>1610</v>
      </c>
      <c r="H67" s="276">
        <v>1286</v>
      </c>
      <c r="I67" s="276">
        <v>1610</v>
      </c>
      <c r="J67" s="203">
        <v>2985</v>
      </c>
      <c r="K67" s="203">
        <v>2985</v>
      </c>
      <c r="L67" s="203">
        <v>1591</v>
      </c>
      <c r="M67" s="199">
        <v>904</v>
      </c>
      <c r="N67" s="203">
        <v>1445</v>
      </c>
      <c r="O67" s="205" t="s">
        <v>6</v>
      </c>
      <c r="P67" s="38"/>
    </row>
    <row r="68" spans="1:16" ht="15.75" customHeight="1" thickBot="1" x14ac:dyDescent="0.3">
      <c r="A68" s="38"/>
      <c r="B68" s="412"/>
      <c r="C68" s="455"/>
      <c r="D68" s="46" t="s">
        <v>323</v>
      </c>
      <c r="E68" s="200" t="s">
        <v>497</v>
      </c>
      <c r="F68" s="199" t="s">
        <v>194</v>
      </c>
      <c r="G68" s="276">
        <v>954</v>
      </c>
      <c r="H68" s="276">
        <v>762</v>
      </c>
      <c r="I68" s="276">
        <v>954</v>
      </c>
      <c r="J68" s="199">
        <v>1768</v>
      </c>
      <c r="K68" s="199">
        <v>1768</v>
      </c>
      <c r="L68" s="199">
        <v>940</v>
      </c>
      <c r="M68" s="197" t="s">
        <v>6</v>
      </c>
      <c r="N68" s="199">
        <v>854</v>
      </c>
      <c r="O68" s="205" t="s">
        <v>6</v>
      </c>
      <c r="P68" s="38"/>
    </row>
    <row r="69" spans="1:16" ht="32.25" thickBot="1" x14ac:dyDescent="0.3">
      <c r="A69" s="38"/>
      <c r="B69" s="410">
        <v>36</v>
      </c>
      <c r="C69" s="454" t="s">
        <v>591</v>
      </c>
      <c r="D69" s="260" t="s">
        <v>192</v>
      </c>
      <c r="E69" s="58" t="s">
        <v>794</v>
      </c>
      <c r="F69" s="203" t="s">
        <v>193</v>
      </c>
      <c r="G69" s="276">
        <v>1117</v>
      </c>
      <c r="H69" s="276">
        <v>891</v>
      </c>
      <c r="I69" s="276">
        <v>1117</v>
      </c>
      <c r="J69" s="203">
        <v>2094</v>
      </c>
      <c r="K69" s="203">
        <v>2094</v>
      </c>
      <c r="L69" s="203">
        <v>1448</v>
      </c>
      <c r="M69" s="199">
        <v>823</v>
      </c>
      <c r="N69" s="203">
        <v>1316</v>
      </c>
      <c r="O69" s="205" t="s">
        <v>6</v>
      </c>
      <c r="P69" s="38"/>
    </row>
    <row r="70" spans="1:16" ht="15.75" customHeight="1" thickBot="1" x14ac:dyDescent="0.3">
      <c r="A70" s="38"/>
      <c r="B70" s="412"/>
      <c r="C70" s="455"/>
      <c r="D70" s="46" t="s">
        <v>323</v>
      </c>
      <c r="E70" s="200" t="s">
        <v>498</v>
      </c>
      <c r="F70" s="199" t="s">
        <v>194</v>
      </c>
      <c r="G70" s="276">
        <v>662</v>
      </c>
      <c r="H70" s="276">
        <v>529</v>
      </c>
      <c r="I70" s="276">
        <v>662</v>
      </c>
      <c r="J70" s="199">
        <v>1237</v>
      </c>
      <c r="K70" s="199">
        <v>1237</v>
      </c>
      <c r="L70" s="199">
        <v>858</v>
      </c>
      <c r="M70" s="197" t="s">
        <v>6</v>
      </c>
      <c r="N70" s="199">
        <v>779</v>
      </c>
      <c r="O70" s="205" t="s">
        <v>6</v>
      </c>
      <c r="P70" s="38"/>
    </row>
    <row r="71" spans="1:16" ht="32.25" thickBot="1" x14ac:dyDescent="0.3">
      <c r="A71" s="38"/>
      <c r="B71" s="410">
        <v>37</v>
      </c>
      <c r="C71" s="454" t="s">
        <v>592</v>
      </c>
      <c r="D71" s="260" t="s">
        <v>192</v>
      </c>
      <c r="E71" s="58" t="s">
        <v>794</v>
      </c>
      <c r="F71" s="203" t="s">
        <v>193</v>
      </c>
      <c r="G71" s="300">
        <v>1529</v>
      </c>
      <c r="H71" s="300">
        <v>1222</v>
      </c>
      <c r="I71" s="300">
        <v>1529</v>
      </c>
      <c r="J71" s="297">
        <v>2832</v>
      </c>
      <c r="K71" s="297">
        <v>2832</v>
      </c>
      <c r="L71" s="297">
        <v>1478</v>
      </c>
      <c r="M71" s="199">
        <v>840</v>
      </c>
      <c r="N71" s="297">
        <v>1344</v>
      </c>
      <c r="O71" s="205" t="s">
        <v>6</v>
      </c>
      <c r="P71" s="38"/>
    </row>
    <row r="72" spans="1:16" ht="15.75" customHeight="1" thickBot="1" x14ac:dyDescent="0.3">
      <c r="A72" s="38"/>
      <c r="B72" s="412"/>
      <c r="C72" s="455"/>
      <c r="D72" s="46" t="s">
        <v>323</v>
      </c>
      <c r="E72" s="200" t="s">
        <v>498</v>
      </c>
      <c r="F72" s="199" t="s">
        <v>194</v>
      </c>
      <c r="G72" s="276">
        <v>906</v>
      </c>
      <c r="H72" s="300">
        <v>723</v>
      </c>
      <c r="I72" s="276">
        <v>906</v>
      </c>
      <c r="J72" s="199">
        <v>1678</v>
      </c>
      <c r="K72" s="199">
        <v>1678</v>
      </c>
      <c r="L72" s="199">
        <v>874</v>
      </c>
      <c r="M72" s="197" t="s">
        <v>6</v>
      </c>
      <c r="N72" s="297">
        <v>794</v>
      </c>
      <c r="O72" s="205" t="s">
        <v>6</v>
      </c>
      <c r="P72" s="38"/>
    </row>
    <row r="73" spans="1:16" ht="32.25" thickBot="1" x14ac:dyDescent="0.3">
      <c r="A73" s="38"/>
      <c r="B73" s="410">
        <v>38</v>
      </c>
      <c r="C73" s="454" t="s">
        <v>593</v>
      </c>
      <c r="D73" s="260" t="s">
        <v>192</v>
      </c>
      <c r="E73" s="58" t="s">
        <v>794</v>
      </c>
      <c r="F73" s="203" t="s">
        <v>193</v>
      </c>
      <c r="G73" s="276">
        <v>1363</v>
      </c>
      <c r="H73" s="276">
        <v>1088</v>
      </c>
      <c r="I73" s="276">
        <v>1363</v>
      </c>
      <c r="J73" s="203">
        <v>2560</v>
      </c>
      <c r="K73" s="203">
        <v>2560</v>
      </c>
      <c r="L73" s="203">
        <v>1769</v>
      </c>
      <c r="M73" s="199">
        <v>1005</v>
      </c>
      <c r="N73" s="203">
        <v>1608</v>
      </c>
      <c r="O73" s="205" t="s">
        <v>6</v>
      </c>
      <c r="P73" s="38"/>
    </row>
    <row r="74" spans="1:16" ht="15.75" customHeight="1" thickBot="1" x14ac:dyDescent="0.3">
      <c r="A74" s="38"/>
      <c r="B74" s="412"/>
      <c r="C74" s="455"/>
      <c r="D74" s="46" t="s">
        <v>323</v>
      </c>
      <c r="E74" s="200" t="s">
        <v>498</v>
      </c>
      <c r="F74" s="199" t="s">
        <v>194</v>
      </c>
      <c r="G74" s="276">
        <v>806</v>
      </c>
      <c r="H74" s="276">
        <v>643</v>
      </c>
      <c r="I74" s="276">
        <v>806</v>
      </c>
      <c r="J74" s="199">
        <v>1515</v>
      </c>
      <c r="K74" s="199">
        <v>1515</v>
      </c>
      <c r="L74" s="199">
        <v>1047</v>
      </c>
      <c r="M74" s="197" t="s">
        <v>6</v>
      </c>
      <c r="N74" s="199">
        <v>949</v>
      </c>
      <c r="O74" s="205" t="s">
        <v>6</v>
      </c>
      <c r="P74" s="38"/>
    </row>
    <row r="75" spans="1:16" ht="32.25" thickBot="1" x14ac:dyDescent="0.3">
      <c r="A75" s="38"/>
      <c r="B75" s="410">
        <v>39</v>
      </c>
      <c r="C75" s="454" t="s">
        <v>594</v>
      </c>
      <c r="D75" s="260" t="s">
        <v>192</v>
      </c>
      <c r="E75" s="58" t="s">
        <v>794</v>
      </c>
      <c r="F75" s="203" t="s">
        <v>193</v>
      </c>
      <c r="G75" s="300">
        <v>1865</v>
      </c>
      <c r="H75" s="300">
        <v>1490</v>
      </c>
      <c r="I75" s="300">
        <v>1865</v>
      </c>
      <c r="J75" s="297">
        <v>3454</v>
      </c>
      <c r="K75" s="297">
        <v>3454</v>
      </c>
      <c r="L75" s="297">
        <v>1807</v>
      </c>
      <c r="M75" s="199">
        <v>1025</v>
      </c>
      <c r="N75" s="297">
        <v>1640</v>
      </c>
      <c r="O75" s="205" t="s">
        <v>6</v>
      </c>
      <c r="P75" s="38"/>
    </row>
    <row r="76" spans="1:16" ht="17.25" thickBot="1" x14ac:dyDescent="0.3">
      <c r="A76" s="38"/>
      <c r="B76" s="412"/>
      <c r="C76" s="455"/>
      <c r="D76" s="46" t="s">
        <v>323</v>
      </c>
      <c r="E76" s="200" t="s">
        <v>498</v>
      </c>
      <c r="F76" s="199" t="s">
        <v>194</v>
      </c>
      <c r="G76" s="276">
        <v>1104</v>
      </c>
      <c r="H76" s="300">
        <v>882</v>
      </c>
      <c r="I76" s="276">
        <v>1104</v>
      </c>
      <c r="J76" s="199">
        <v>2045</v>
      </c>
      <c r="K76" s="199">
        <v>2045</v>
      </c>
      <c r="L76" s="199">
        <v>1067</v>
      </c>
      <c r="M76" s="197" t="s">
        <v>6</v>
      </c>
      <c r="N76" s="297">
        <v>969</v>
      </c>
      <c r="O76" s="205" t="s">
        <v>6</v>
      </c>
      <c r="P76" s="38"/>
    </row>
    <row r="77" spans="1:16" ht="32.25" thickBot="1" x14ac:dyDescent="0.3">
      <c r="A77" s="38"/>
      <c r="B77" s="410">
        <v>40</v>
      </c>
      <c r="C77" s="454" t="s">
        <v>595</v>
      </c>
      <c r="D77" s="260" t="s">
        <v>192</v>
      </c>
      <c r="E77" s="58" t="s">
        <v>794</v>
      </c>
      <c r="F77" s="203" t="s">
        <v>193</v>
      </c>
      <c r="G77" s="276">
        <v>1610</v>
      </c>
      <c r="H77" s="276">
        <v>1286</v>
      </c>
      <c r="I77" s="276">
        <v>1610</v>
      </c>
      <c r="J77" s="203">
        <v>3024</v>
      </c>
      <c r="K77" s="203">
        <v>3024</v>
      </c>
      <c r="L77" s="203">
        <v>2090</v>
      </c>
      <c r="M77" s="199">
        <v>1187</v>
      </c>
      <c r="N77" s="203">
        <v>1899</v>
      </c>
      <c r="O77" s="205" t="s">
        <v>6</v>
      </c>
      <c r="P77" s="38"/>
    </row>
    <row r="78" spans="1:16" ht="17.25" thickBot="1" x14ac:dyDescent="0.3">
      <c r="A78" s="38"/>
      <c r="B78" s="412"/>
      <c r="C78" s="455"/>
      <c r="D78" s="46" t="s">
        <v>323</v>
      </c>
      <c r="E78" s="200" t="s">
        <v>498</v>
      </c>
      <c r="F78" s="199" t="s">
        <v>194</v>
      </c>
      <c r="G78" s="276">
        <v>954</v>
      </c>
      <c r="H78" s="276">
        <v>762</v>
      </c>
      <c r="I78" s="276">
        <v>954</v>
      </c>
      <c r="J78" s="199">
        <v>1788</v>
      </c>
      <c r="K78" s="199">
        <v>1788</v>
      </c>
      <c r="L78" s="199">
        <v>1235</v>
      </c>
      <c r="M78" s="197" t="s">
        <v>6</v>
      </c>
      <c r="N78" s="199">
        <v>1122</v>
      </c>
      <c r="O78" s="205" t="s">
        <v>6</v>
      </c>
      <c r="P78" s="38"/>
    </row>
    <row r="79" spans="1:16" ht="32.25" thickBot="1" x14ac:dyDescent="0.3">
      <c r="A79" s="38"/>
      <c r="B79" s="410">
        <v>41</v>
      </c>
      <c r="C79" s="454" t="s">
        <v>596</v>
      </c>
      <c r="D79" s="260" t="s">
        <v>192</v>
      </c>
      <c r="E79" s="58" t="s">
        <v>794</v>
      </c>
      <c r="F79" s="203" t="s">
        <v>193</v>
      </c>
      <c r="G79" s="300">
        <v>2205</v>
      </c>
      <c r="H79" s="300">
        <v>1759</v>
      </c>
      <c r="I79" s="300">
        <v>2205</v>
      </c>
      <c r="J79" s="297">
        <v>4084</v>
      </c>
      <c r="K79" s="297">
        <v>4084</v>
      </c>
      <c r="L79" s="297">
        <v>2132</v>
      </c>
      <c r="M79" s="199">
        <v>1211</v>
      </c>
      <c r="N79" s="297">
        <v>1937</v>
      </c>
      <c r="O79" s="205" t="s">
        <v>6</v>
      </c>
      <c r="P79" s="38"/>
    </row>
    <row r="80" spans="1:16" ht="17.25" thickBot="1" x14ac:dyDescent="0.3">
      <c r="A80" s="38"/>
      <c r="B80" s="412"/>
      <c r="C80" s="455"/>
      <c r="D80" s="46" t="s">
        <v>323</v>
      </c>
      <c r="E80" s="200" t="s">
        <v>498</v>
      </c>
      <c r="F80" s="199" t="s">
        <v>194</v>
      </c>
      <c r="G80" s="276">
        <v>1304</v>
      </c>
      <c r="H80" s="300">
        <v>1043</v>
      </c>
      <c r="I80" s="276">
        <v>1304</v>
      </c>
      <c r="J80" s="199">
        <v>2418</v>
      </c>
      <c r="K80" s="199">
        <v>2418</v>
      </c>
      <c r="L80" s="199">
        <v>1260</v>
      </c>
      <c r="M80" s="197" t="s">
        <v>6</v>
      </c>
      <c r="N80" s="297">
        <v>1145</v>
      </c>
      <c r="O80" s="205" t="s">
        <v>6</v>
      </c>
      <c r="P80" s="38"/>
    </row>
    <row r="81" spans="1:16" ht="32.25" thickBot="1" x14ac:dyDescent="0.3">
      <c r="A81" s="38"/>
      <c r="B81" s="410">
        <v>42</v>
      </c>
      <c r="C81" s="454" t="s">
        <v>597</v>
      </c>
      <c r="D81" s="260" t="s">
        <v>192</v>
      </c>
      <c r="E81" s="58" t="s">
        <v>794</v>
      </c>
      <c r="F81" s="203" t="s">
        <v>193</v>
      </c>
      <c r="G81" s="276">
        <v>1858</v>
      </c>
      <c r="H81" s="276">
        <v>1485</v>
      </c>
      <c r="I81" s="276">
        <v>1858</v>
      </c>
      <c r="J81" s="203">
        <v>3491</v>
      </c>
      <c r="K81" s="203">
        <v>3491</v>
      </c>
      <c r="L81" s="203">
        <v>2414</v>
      </c>
      <c r="M81" s="199">
        <v>1370</v>
      </c>
      <c r="N81" s="203">
        <v>2192</v>
      </c>
      <c r="O81" s="205" t="s">
        <v>6</v>
      </c>
      <c r="P81" s="38"/>
    </row>
    <row r="82" spans="1:16" ht="17.25" thickBot="1" x14ac:dyDescent="0.3">
      <c r="A82" s="38"/>
      <c r="B82" s="412"/>
      <c r="C82" s="455"/>
      <c r="D82" s="46" t="s">
        <v>323</v>
      </c>
      <c r="E82" s="200" t="s">
        <v>498</v>
      </c>
      <c r="F82" s="199" t="s">
        <v>194</v>
      </c>
      <c r="G82" s="276">
        <v>1100</v>
      </c>
      <c r="H82" s="276">
        <v>879</v>
      </c>
      <c r="I82" s="276">
        <v>1100</v>
      </c>
      <c r="J82" s="199">
        <v>2063</v>
      </c>
      <c r="K82" s="199">
        <v>2063</v>
      </c>
      <c r="L82" s="199">
        <v>1425</v>
      </c>
      <c r="M82" s="197" t="s">
        <v>6</v>
      </c>
      <c r="N82" s="199">
        <v>1294</v>
      </c>
      <c r="O82" s="205" t="s">
        <v>6</v>
      </c>
      <c r="P82" s="38"/>
    </row>
    <row r="83" spans="1:16" ht="32.25" thickBot="1" x14ac:dyDescent="0.3">
      <c r="A83" s="38"/>
      <c r="B83" s="410">
        <v>43</v>
      </c>
      <c r="C83" s="454" t="s">
        <v>598</v>
      </c>
      <c r="D83" s="260" t="s">
        <v>192</v>
      </c>
      <c r="E83" s="58" t="s">
        <v>794</v>
      </c>
      <c r="F83" s="203" t="s">
        <v>193</v>
      </c>
      <c r="G83" s="300">
        <v>2544</v>
      </c>
      <c r="H83" s="300">
        <v>2031</v>
      </c>
      <c r="I83" s="300">
        <v>2544</v>
      </c>
      <c r="J83" s="297">
        <v>4713</v>
      </c>
      <c r="K83" s="297">
        <v>4713</v>
      </c>
      <c r="L83" s="297">
        <v>2463</v>
      </c>
      <c r="M83" s="199">
        <v>1399</v>
      </c>
      <c r="N83" s="297">
        <v>2237</v>
      </c>
      <c r="O83" s="205" t="s">
        <v>6</v>
      </c>
      <c r="P83" s="38"/>
    </row>
    <row r="84" spans="1:16" ht="17.25" thickBot="1" x14ac:dyDescent="0.3">
      <c r="A84" s="38"/>
      <c r="B84" s="412"/>
      <c r="C84" s="455"/>
      <c r="D84" s="46" t="s">
        <v>323</v>
      </c>
      <c r="E84" s="200" t="s">
        <v>498</v>
      </c>
      <c r="F84" s="199" t="s">
        <v>194</v>
      </c>
      <c r="G84" s="276">
        <v>1504</v>
      </c>
      <c r="H84" s="300">
        <v>1202</v>
      </c>
      <c r="I84" s="276">
        <v>1504</v>
      </c>
      <c r="J84" s="199">
        <v>2787</v>
      </c>
      <c r="K84" s="199">
        <v>2787</v>
      </c>
      <c r="L84" s="199">
        <v>1454</v>
      </c>
      <c r="M84" s="197" t="s">
        <v>6</v>
      </c>
      <c r="N84" s="297">
        <v>1321</v>
      </c>
      <c r="O84" s="205" t="s">
        <v>6</v>
      </c>
      <c r="P84" s="38"/>
    </row>
    <row r="85" spans="1:16" ht="32.25" thickBot="1" x14ac:dyDescent="0.3">
      <c r="A85" s="38"/>
      <c r="B85" s="410">
        <v>44</v>
      </c>
      <c r="C85" s="454" t="s">
        <v>599</v>
      </c>
      <c r="D85" s="260" t="s">
        <v>192</v>
      </c>
      <c r="E85" s="58" t="s">
        <v>794</v>
      </c>
      <c r="F85" s="203" t="s">
        <v>193</v>
      </c>
      <c r="G85" s="276">
        <v>2104</v>
      </c>
      <c r="H85" s="276">
        <v>1681</v>
      </c>
      <c r="I85" s="276">
        <v>2104</v>
      </c>
      <c r="J85" s="203">
        <v>3956</v>
      </c>
      <c r="K85" s="203">
        <v>3956</v>
      </c>
      <c r="L85" s="203">
        <v>2734</v>
      </c>
      <c r="M85" s="199">
        <v>1552</v>
      </c>
      <c r="N85" s="203">
        <v>2483</v>
      </c>
      <c r="O85" s="205" t="s">
        <v>6</v>
      </c>
      <c r="P85" s="38"/>
    </row>
    <row r="86" spans="1:16" ht="17.25" thickBot="1" x14ac:dyDescent="0.3">
      <c r="A86" s="38"/>
      <c r="B86" s="412"/>
      <c r="C86" s="455"/>
      <c r="D86" s="46" t="s">
        <v>323</v>
      </c>
      <c r="E86" s="200" t="s">
        <v>498</v>
      </c>
      <c r="F86" s="199" t="s">
        <v>194</v>
      </c>
      <c r="G86" s="276">
        <v>1243</v>
      </c>
      <c r="H86" s="276">
        <v>994</v>
      </c>
      <c r="I86" s="276">
        <v>1243</v>
      </c>
      <c r="J86" s="199">
        <v>2335</v>
      </c>
      <c r="K86" s="199">
        <v>2335</v>
      </c>
      <c r="L86" s="199">
        <v>1614</v>
      </c>
      <c r="M86" s="197" t="s">
        <v>6</v>
      </c>
      <c r="N86" s="199">
        <v>1467</v>
      </c>
      <c r="O86" s="205" t="s">
        <v>6</v>
      </c>
      <c r="P86" s="38"/>
    </row>
    <row r="87" spans="1:16" ht="32.25" thickBot="1" x14ac:dyDescent="0.3">
      <c r="A87" s="38"/>
      <c r="B87" s="410">
        <v>45</v>
      </c>
      <c r="C87" s="454" t="s">
        <v>600</v>
      </c>
      <c r="D87" s="260" t="s">
        <v>192</v>
      </c>
      <c r="E87" s="58" t="s">
        <v>794</v>
      </c>
      <c r="F87" s="203" t="s">
        <v>193</v>
      </c>
      <c r="G87" s="300">
        <v>2882</v>
      </c>
      <c r="H87" s="300">
        <v>2301</v>
      </c>
      <c r="I87" s="300">
        <v>2882</v>
      </c>
      <c r="J87" s="297">
        <v>5340</v>
      </c>
      <c r="K87" s="297">
        <v>5340</v>
      </c>
      <c r="L87" s="297">
        <v>2788</v>
      </c>
      <c r="M87" s="199">
        <v>1584</v>
      </c>
      <c r="N87" s="297">
        <v>2534</v>
      </c>
      <c r="O87" s="205" t="s">
        <v>6</v>
      </c>
      <c r="P87" s="38"/>
    </row>
    <row r="88" spans="1:16" ht="17.25" thickBot="1" x14ac:dyDescent="0.3">
      <c r="A88" s="38"/>
      <c r="B88" s="412"/>
      <c r="C88" s="455"/>
      <c r="D88" s="46" t="s">
        <v>323</v>
      </c>
      <c r="E88" s="200" t="s">
        <v>498</v>
      </c>
      <c r="F88" s="199" t="s">
        <v>194</v>
      </c>
      <c r="G88" s="276">
        <v>1700</v>
      </c>
      <c r="H88" s="300">
        <v>1357</v>
      </c>
      <c r="I88" s="276">
        <v>1700</v>
      </c>
      <c r="J88" s="199">
        <v>3150</v>
      </c>
      <c r="K88" s="199">
        <v>3150</v>
      </c>
      <c r="L88" s="199">
        <v>1648</v>
      </c>
      <c r="M88" s="197" t="s">
        <v>6</v>
      </c>
      <c r="N88" s="297">
        <v>1497</v>
      </c>
      <c r="O88" s="205" t="s">
        <v>6</v>
      </c>
      <c r="P88" s="38"/>
    </row>
    <row r="89" spans="1:16" ht="32.25" thickBot="1" x14ac:dyDescent="0.3">
      <c r="A89" s="38"/>
      <c r="B89" s="410">
        <v>46</v>
      </c>
      <c r="C89" s="454" t="s">
        <v>601</v>
      </c>
      <c r="D89" s="260" t="s">
        <v>192</v>
      </c>
      <c r="E89" s="58" t="s">
        <v>794</v>
      </c>
      <c r="F89" s="203" t="s">
        <v>193</v>
      </c>
      <c r="G89" s="276">
        <v>1363</v>
      </c>
      <c r="H89" s="276">
        <v>1088</v>
      </c>
      <c r="I89" s="276">
        <v>1363</v>
      </c>
      <c r="J89" s="203">
        <v>2560</v>
      </c>
      <c r="K89" s="203">
        <v>2560</v>
      </c>
      <c r="L89" s="203">
        <v>1769</v>
      </c>
      <c r="M89" s="199">
        <v>1005</v>
      </c>
      <c r="N89" s="203">
        <v>1608</v>
      </c>
      <c r="O89" s="205" t="s">
        <v>6</v>
      </c>
      <c r="P89" s="38"/>
    </row>
    <row r="90" spans="1:16" ht="17.25" thickBot="1" x14ac:dyDescent="0.3">
      <c r="A90" s="38"/>
      <c r="B90" s="412"/>
      <c r="C90" s="455"/>
      <c r="D90" s="46" t="s">
        <v>323</v>
      </c>
      <c r="E90" s="200" t="s">
        <v>498</v>
      </c>
      <c r="F90" s="199" t="s">
        <v>194</v>
      </c>
      <c r="G90" s="276">
        <v>806</v>
      </c>
      <c r="H90" s="276">
        <v>643</v>
      </c>
      <c r="I90" s="276">
        <v>806</v>
      </c>
      <c r="J90" s="199">
        <v>1515</v>
      </c>
      <c r="K90" s="199">
        <v>1515</v>
      </c>
      <c r="L90" s="199">
        <v>1047</v>
      </c>
      <c r="M90" s="197" t="s">
        <v>6</v>
      </c>
      <c r="N90" s="199">
        <v>949</v>
      </c>
      <c r="O90" s="205" t="s">
        <v>6</v>
      </c>
      <c r="P90" s="38"/>
    </row>
    <row r="91" spans="1:16" ht="32.25" thickBot="1" x14ac:dyDescent="0.3">
      <c r="A91" s="38"/>
      <c r="B91" s="410">
        <v>47</v>
      </c>
      <c r="C91" s="454" t="s">
        <v>602</v>
      </c>
      <c r="D91" s="260" t="s">
        <v>192</v>
      </c>
      <c r="E91" s="58" t="s">
        <v>794</v>
      </c>
      <c r="F91" s="203" t="s">
        <v>193</v>
      </c>
      <c r="G91" s="300">
        <v>1865</v>
      </c>
      <c r="H91" s="300">
        <v>1490</v>
      </c>
      <c r="I91" s="300">
        <v>1865</v>
      </c>
      <c r="J91" s="297">
        <v>3454</v>
      </c>
      <c r="K91" s="297">
        <v>3454</v>
      </c>
      <c r="L91" s="297">
        <v>1807</v>
      </c>
      <c r="M91" s="199">
        <v>1025</v>
      </c>
      <c r="N91" s="297">
        <v>1640</v>
      </c>
      <c r="O91" s="205" t="s">
        <v>6</v>
      </c>
      <c r="P91" s="38"/>
    </row>
    <row r="92" spans="1:16" ht="17.25" thickBot="1" x14ac:dyDescent="0.3">
      <c r="A92" s="38"/>
      <c r="B92" s="412"/>
      <c r="C92" s="455"/>
      <c r="D92" s="46" t="s">
        <v>323</v>
      </c>
      <c r="E92" s="200" t="s">
        <v>498</v>
      </c>
      <c r="F92" s="199" t="s">
        <v>194</v>
      </c>
      <c r="G92" s="276">
        <v>1104</v>
      </c>
      <c r="H92" s="300">
        <v>882</v>
      </c>
      <c r="I92" s="276">
        <v>1104</v>
      </c>
      <c r="J92" s="199">
        <v>2045</v>
      </c>
      <c r="K92" s="199">
        <v>2045</v>
      </c>
      <c r="L92" s="199">
        <v>1067</v>
      </c>
      <c r="M92" s="197" t="s">
        <v>6</v>
      </c>
      <c r="N92" s="297">
        <v>969</v>
      </c>
      <c r="O92" s="205" t="s">
        <v>6</v>
      </c>
      <c r="P92" s="38"/>
    </row>
    <row r="93" spans="1:16" ht="32.25" thickBot="1" x14ac:dyDescent="0.3">
      <c r="A93" s="38"/>
      <c r="B93" s="410">
        <v>48</v>
      </c>
      <c r="C93" s="454" t="s">
        <v>603</v>
      </c>
      <c r="D93" s="260" t="s">
        <v>192</v>
      </c>
      <c r="E93" s="58" t="s">
        <v>794</v>
      </c>
      <c r="F93" s="203" t="s">
        <v>193</v>
      </c>
      <c r="G93" s="276">
        <v>1610</v>
      </c>
      <c r="H93" s="276">
        <v>1286</v>
      </c>
      <c r="I93" s="276">
        <v>1610</v>
      </c>
      <c r="J93" s="203">
        <v>3024</v>
      </c>
      <c r="K93" s="203">
        <v>3024</v>
      </c>
      <c r="L93" s="203">
        <v>2090</v>
      </c>
      <c r="M93" s="199">
        <v>1187</v>
      </c>
      <c r="N93" s="203">
        <v>1899</v>
      </c>
      <c r="O93" s="205" t="s">
        <v>6</v>
      </c>
      <c r="P93" s="38"/>
    </row>
    <row r="94" spans="1:16" ht="17.25" thickBot="1" x14ac:dyDescent="0.3">
      <c r="A94" s="38"/>
      <c r="B94" s="412"/>
      <c r="C94" s="455"/>
      <c r="D94" s="46" t="s">
        <v>323</v>
      </c>
      <c r="E94" s="200" t="s">
        <v>498</v>
      </c>
      <c r="F94" s="199" t="s">
        <v>194</v>
      </c>
      <c r="G94" s="276">
        <v>954</v>
      </c>
      <c r="H94" s="276">
        <v>762</v>
      </c>
      <c r="I94" s="276">
        <v>954</v>
      </c>
      <c r="J94" s="199">
        <v>1788</v>
      </c>
      <c r="K94" s="199">
        <v>1788</v>
      </c>
      <c r="L94" s="199">
        <v>1235</v>
      </c>
      <c r="M94" s="197" t="s">
        <v>6</v>
      </c>
      <c r="N94" s="199">
        <v>1122</v>
      </c>
      <c r="O94" s="205" t="s">
        <v>6</v>
      </c>
      <c r="P94" s="38"/>
    </row>
    <row r="95" spans="1:16" ht="32.25" thickBot="1" x14ac:dyDescent="0.3">
      <c r="A95" s="38"/>
      <c r="B95" s="410">
        <v>49</v>
      </c>
      <c r="C95" s="454" t="s">
        <v>604</v>
      </c>
      <c r="D95" s="260" t="s">
        <v>192</v>
      </c>
      <c r="E95" s="58" t="s">
        <v>794</v>
      </c>
      <c r="F95" s="203" t="s">
        <v>193</v>
      </c>
      <c r="G95" s="300">
        <v>2205</v>
      </c>
      <c r="H95" s="300">
        <v>1761</v>
      </c>
      <c r="I95" s="300">
        <v>2205</v>
      </c>
      <c r="J95" s="297">
        <v>4084</v>
      </c>
      <c r="K95" s="297">
        <v>4084</v>
      </c>
      <c r="L95" s="297">
        <v>2132</v>
      </c>
      <c r="M95" s="199">
        <v>1211</v>
      </c>
      <c r="N95" s="297">
        <v>1937</v>
      </c>
      <c r="O95" s="205" t="s">
        <v>6</v>
      </c>
      <c r="P95" s="38"/>
    </row>
    <row r="96" spans="1:16" ht="17.25" thickBot="1" x14ac:dyDescent="0.3">
      <c r="A96" s="38"/>
      <c r="B96" s="412"/>
      <c r="C96" s="455"/>
      <c r="D96" s="46" t="s">
        <v>323</v>
      </c>
      <c r="E96" s="200" t="s">
        <v>498</v>
      </c>
      <c r="F96" s="199" t="s">
        <v>194</v>
      </c>
      <c r="G96" s="276">
        <v>1303</v>
      </c>
      <c r="H96" s="300">
        <v>1043</v>
      </c>
      <c r="I96" s="276">
        <v>1303</v>
      </c>
      <c r="J96" s="199">
        <v>2413</v>
      </c>
      <c r="K96" s="199">
        <v>2413</v>
      </c>
      <c r="L96" s="199">
        <v>1259</v>
      </c>
      <c r="M96" s="197" t="s">
        <v>6</v>
      </c>
      <c r="N96" s="297">
        <v>1144</v>
      </c>
      <c r="O96" s="205" t="s">
        <v>6</v>
      </c>
      <c r="P96" s="38"/>
    </row>
    <row r="97" spans="1:16" ht="32.25" thickBot="1" x14ac:dyDescent="0.3">
      <c r="A97" s="38"/>
      <c r="B97" s="410">
        <v>50</v>
      </c>
      <c r="C97" s="454" t="s">
        <v>605</v>
      </c>
      <c r="D97" s="260" t="s">
        <v>192</v>
      </c>
      <c r="E97" s="58" t="s">
        <v>794</v>
      </c>
      <c r="F97" s="203" t="s">
        <v>193</v>
      </c>
      <c r="G97" s="276">
        <v>1858</v>
      </c>
      <c r="H97" s="276">
        <v>1485</v>
      </c>
      <c r="I97" s="276">
        <v>1858</v>
      </c>
      <c r="J97" s="203">
        <v>3491</v>
      </c>
      <c r="K97" s="203">
        <v>3491</v>
      </c>
      <c r="L97" s="203">
        <v>2414</v>
      </c>
      <c r="M97" s="199">
        <v>1370</v>
      </c>
      <c r="N97" s="203">
        <v>2192</v>
      </c>
      <c r="O97" s="205" t="s">
        <v>6</v>
      </c>
      <c r="P97" s="38"/>
    </row>
    <row r="98" spans="1:16" ht="17.25" thickBot="1" x14ac:dyDescent="0.3">
      <c r="A98" s="38"/>
      <c r="B98" s="412"/>
      <c r="C98" s="455"/>
      <c r="D98" s="46" t="s">
        <v>323</v>
      </c>
      <c r="E98" s="200" t="s">
        <v>498</v>
      </c>
      <c r="F98" s="199" t="s">
        <v>194</v>
      </c>
      <c r="G98" s="276">
        <v>1100</v>
      </c>
      <c r="H98" s="276">
        <v>879</v>
      </c>
      <c r="I98" s="276">
        <v>1100</v>
      </c>
      <c r="J98" s="199">
        <v>2063</v>
      </c>
      <c r="K98" s="199">
        <v>2063</v>
      </c>
      <c r="L98" s="199">
        <v>1425</v>
      </c>
      <c r="M98" s="197" t="s">
        <v>6</v>
      </c>
      <c r="N98" s="199">
        <v>1294</v>
      </c>
      <c r="O98" s="205" t="s">
        <v>6</v>
      </c>
      <c r="P98" s="38"/>
    </row>
    <row r="99" spans="1:16" ht="32.25" thickBot="1" x14ac:dyDescent="0.3">
      <c r="A99" s="38"/>
      <c r="B99" s="410">
        <v>51</v>
      </c>
      <c r="C99" s="454" t="s">
        <v>606</v>
      </c>
      <c r="D99" s="260" t="s">
        <v>192</v>
      </c>
      <c r="E99" s="58" t="s">
        <v>794</v>
      </c>
      <c r="F99" s="203" t="s">
        <v>193</v>
      </c>
      <c r="G99" s="300">
        <v>2544</v>
      </c>
      <c r="H99" s="300">
        <v>2031</v>
      </c>
      <c r="I99" s="300">
        <v>2544</v>
      </c>
      <c r="J99" s="297">
        <v>4713</v>
      </c>
      <c r="K99" s="297">
        <v>4713</v>
      </c>
      <c r="L99" s="297">
        <v>2463</v>
      </c>
      <c r="M99" s="199">
        <v>1399</v>
      </c>
      <c r="N99" s="297">
        <v>2237</v>
      </c>
      <c r="O99" s="205" t="s">
        <v>6</v>
      </c>
      <c r="P99" s="38"/>
    </row>
    <row r="100" spans="1:16" ht="17.25" thickBot="1" x14ac:dyDescent="0.3">
      <c r="A100" s="38"/>
      <c r="B100" s="412"/>
      <c r="C100" s="455"/>
      <c r="D100" s="46" t="s">
        <v>323</v>
      </c>
      <c r="E100" s="200" t="s">
        <v>498</v>
      </c>
      <c r="F100" s="199" t="s">
        <v>194</v>
      </c>
      <c r="G100" s="276">
        <v>1504</v>
      </c>
      <c r="H100" s="300">
        <v>1202</v>
      </c>
      <c r="I100" s="276">
        <v>1504</v>
      </c>
      <c r="J100" s="199">
        <v>2787</v>
      </c>
      <c r="K100" s="199">
        <v>2787</v>
      </c>
      <c r="L100" s="199">
        <v>1454</v>
      </c>
      <c r="M100" s="197" t="s">
        <v>6</v>
      </c>
      <c r="N100" s="297">
        <v>1321</v>
      </c>
      <c r="O100" s="205" t="s">
        <v>6</v>
      </c>
      <c r="P100" s="38"/>
    </row>
    <row r="101" spans="1:16" ht="32.25" thickBot="1" x14ac:dyDescent="0.3">
      <c r="A101" s="38"/>
      <c r="B101" s="410">
        <v>52</v>
      </c>
      <c r="C101" s="454" t="s">
        <v>607</v>
      </c>
      <c r="D101" s="260" t="s">
        <v>192</v>
      </c>
      <c r="E101" s="58" t="s">
        <v>794</v>
      </c>
      <c r="F101" s="203" t="s">
        <v>193</v>
      </c>
      <c r="G101" s="276">
        <v>2104</v>
      </c>
      <c r="H101" s="276">
        <v>1681</v>
      </c>
      <c r="I101" s="276">
        <v>2104</v>
      </c>
      <c r="J101" s="203">
        <v>3956</v>
      </c>
      <c r="K101" s="203">
        <v>3956</v>
      </c>
      <c r="L101" s="203">
        <v>2734</v>
      </c>
      <c r="M101" s="199">
        <v>1552</v>
      </c>
      <c r="N101" s="203">
        <v>2483</v>
      </c>
      <c r="O101" s="205" t="s">
        <v>6</v>
      </c>
      <c r="P101" s="38"/>
    </row>
    <row r="102" spans="1:16" ht="17.25" thickBot="1" x14ac:dyDescent="0.3">
      <c r="A102" s="38"/>
      <c r="B102" s="412"/>
      <c r="C102" s="455"/>
      <c r="D102" s="46" t="s">
        <v>323</v>
      </c>
      <c r="E102" s="200" t="s">
        <v>498</v>
      </c>
      <c r="F102" s="199" t="s">
        <v>194</v>
      </c>
      <c r="G102" s="276">
        <v>1243</v>
      </c>
      <c r="H102" s="276">
        <v>994</v>
      </c>
      <c r="I102" s="276">
        <v>1243</v>
      </c>
      <c r="J102" s="199">
        <v>2335</v>
      </c>
      <c r="K102" s="199">
        <v>2335</v>
      </c>
      <c r="L102" s="199">
        <v>1614</v>
      </c>
      <c r="M102" s="197" t="s">
        <v>6</v>
      </c>
      <c r="N102" s="199">
        <v>1467</v>
      </c>
      <c r="O102" s="205" t="s">
        <v>6</v>
      </c>
      <c r="P102" s="38"/>
    </row>
    <row r="103" spans="1:16" ht="32.25" thickBot="1" x14ac:dyDescent="0.3">
      <c r="A103" s="38"/>
      <c r="B103" s="410">
        <v>53</v>
      </c>
      <c r="C103" s="454" t="s">
        <v>608</v>
      </c>
      <c r="D103" s="260" t="s">
        <v>192</v>
      </c>
      <c r="E103" s="58" t="s">
        <v>794</v>
      </c>
      <c r="F103" s="203" t="s">
        <v>193</v>
      </c>
      <c r="G103" s="300">
        <v>2882</v>
      </c>
      <c r="H103" s="300">
        <v>2301</v>
      </c>
      <c r="I103" s="300">
        <v>2882</v>
      </c>
      <c r="J103" s="297">
        <v>5340</v>
      </c>
      <c r="K103" s="297">
        <v>5340</v>
      </c>
      <c r="L103" s="297">
        <v>2788</v>
      </c>
      <c r="M103" s="199">
        <v>1584</v>
      </c>
      <c r="N103" s="297">
        <v>2534</v>
      </c>
      <c r="O103" s="205" t="s">
        <v>6</v>
      </c>
      <c r="P103" s="38"/>
    </row>
    <row r="104" spans="1:16" ht="17.25" thickBot="1" x14ac:dyDescent="0.3">
      <c r="A104" s="38"/>
      <c r="B104" s="412"/>
      <c r="C104" s="455"/>
      <c r="D104" s="46" t="s">
        <v>323</v>
      </c>
      <c r="E104" s="200" t="s">
        <v>498</v>
      </c>
      <c r="F104" s="199" t="s">
        <v>194</v>
      </c>
      <c r="G104" s="276">
        <v>1700</v>
      </c>
      <c r="H104" s="300">
        <v>1357</v>
      </c>
      <c r="I104" s="276">
        <v>1700</v>
      </c>
      <c r="J104" s="199">
        <v>3150</v>
      </c>
      <c r="K104" s="199">
        <v>3150</v>
      </c>
      <c r="L104" s="199">
        <v>1648</v>
      </c>
      <c r="M104" s="197" t="s">
        <v>6</v>
      </c>
      <c r="N104" s="297">
        <v>1497</v>
      </c>
      <c r="O104" s="205" t="s">
        <v>6</v>
      </c>
      <c r="P104" s="38"/>
    </row>
    <row r="105" spans="1:16" ht="32.25" thickBot="1" x14ac:dyDescent="0.3">
      <c r="A105" s="38"/>
      <c r="B105" s="410">
        <v>54</v>
      </c>
      <c r="C105" s="454" t="s">
        <v>609</v>
      </c>
      <c r="D105" s="260" t="s">
        <v>192</v>
      </c>
      <c r="E105" s="58" t="s">
        <v>794</v>
      </c>
      <c r="F105" s="203" t="s">
        <v>193</v>
      </c>
      <c r="G105" s="276">
        <v>2352</v>
      </c>
      <c r="H105" s="276">
        <v>1879</v>
      </c>
      <c r="I105" s="276">
        <v>2352</v>
      </c>
      <c r="J105" s="203">
        <v>4420</v>
      </c>
      <c r="K105" s="203">
        <v>4420</v>
      </c>
      <c r="L105" s="203">
        <v>3055</v>
      </c>
      <c r="M105" s="199">
        <v>1735</v>
      </c>
      <c r="N105" s="203">
        <v>2775</v>
      </c>
      <c r="O105" s="205" t="s">
        <v>6</v>
      </c>
      <c r="P105" s="38"/>
    </row>
    <row r="106" spans="1:16" ht="17.25" thickBot="1" x14ac:dyDescent="0.3">
      <c r="A106" s="38"/>
      <c r="B106" s="412"/>
      <c r="C106" s="455"/>
      <c r="D106" s="46" t="s">
        <v>323</v>
      </c>
      <c r="E106" s="200" t="s">
        <v>498</v>
      </c>
      <c r="F106" s="199" t="s">
        <v>194</v>
      </c>
      <c r="G106" s="276">
        <v>1390</v>
      </c>
      <c r="H106" s="276">
        <v>1111</v>
      </c>
      <c r="I106" s="276">
        <v>1390</v>
      </c>
      <c r="J106" s="199">
        <v>2609</v>
      </c>
      <c r="K106" s="199">
        <v>2609</v>
      </c>
      <c r="L106" s="199">
        <v>1806</v>
      </c>
      <c r="M106" s="197" t="s">
        <v>6</v>
      </c>
      <c r="N106" s="199">
        <v>1639</v>
      </c>
      <c r="O106" s="205" t="s">
        <v>6</v>
      </c>
      <c r="P106" s="38"/>
    </row>
    <row r="107" spans="1:16" ht="32.25" thickBot="1" x14ac:dyDescent="0.3">
      <c r="A107" s="38"/>
      <c r="B107" s="410">
        <v>55</v>
      </c>
      <c r="C107" s="454" t="s">
        <v>610</v>
      </c>
      <c r="D107" s="260" t="s">
        <v>192</v>
      </c>
      <c r="E107" s="58" t="s">
        <v>794</v>
      </c>
      <c r="F107" s="203" t="s">
        <v>193</v>
      </c>
      <c r="G107" s="300">
        <v>3219</v>
      </c>
      <c r="H107" s="300">
        <v>2570</v>
      </c>
      <c r="I107" s="300">
        <v>3219</v>
      </c>
      <c r="J107" s="297">
        <v>5964</v>
      </c>
      <c r="K107" s="297">
        <v>5964</v>
      </c>
      <c r="L107" s="297">
        <v>3118</v>
      </c>
      <c r="M107" s="199">
        <v>1771</v>
      </c>
      <c r="N107" s="297">
        <v>2833</v>
      </c>
      <c r="O107" s="205" t="s">
        <v>6</v>
      </c>
      <c r="P107" s="38"/>
    </row>
    <row r="108" spans="1:16" ht="17.25" thickBot="1" x14ac:dyDescent="0.3">
      <c r="A108" s="38"/>
      <c r="B108" s="412"/>
      <c r="C108" s="455"/>
      <c r="D108" s="46" t="s">
        <v>323</v>
      </c>
      <c r="E108" s="200" t="s">
        <v>498</v>
      </c>
      <c r="F108" s="199" t="s">
        <v>194</v>
      </c>
      <c r="G108" s="276">
        <v>1902</v>
      </c>
      <c r="H108" s="276">
        <v>1518</v>
      </c>
      <c r="I108" s="276">
        <v>1902</v>
      </c>
      <c r="J108" s="199">
        <v>3523</v>
      </c>
      <c r="K108" s="199">
        <v>3523</v>
      </c>
      <c r="L108" s="199">
        <v>1842</v>
      </c>
      <c r="M108" s="197" t="s">
        <v>6</v>
      </c>
      <c r="N108" s="199">
        <v>1674</v>
      </c>
      <c r="O108" s="205" t="s">
        <v>6</v>
      </c>
      <c r="P108" s="38"/>
    </row>
    <row r="109" spans="1:16" ht="15.75" thickBot="1" x14ac:dyDescent="0.3">
      <c r="A109" s="38"/>
      <c r="B109" s="199">
        <v>56</v>
      </c>
      <c r="C109" s="210" t="s">
        <v>611</v>
      </c>
      <c r="D109" s="46" t="s">
        <v>310</v>
      </c>
      <c r="E109" s="51" t="s">
        <v>194</v>
      </c>
      <c r="F109" s="199" t="s">
        <v>194</v>
      </c>
      <c r="G109" s="276">
        <v>3808</v>
      </c>
      <c r="H109" s="276">
        <v>3039</v>
      </c>
      <c r="I109" s="276">
        <v>3808</v>
      </c>
      <c r="J109" s="199">
        <v>5511</v>
      </c>
      <c r="K109" s="199">
        <v>5511</v>
      </c>
      <c r="L109" s="199">
        <v>4382</v>
      </c>
      <c r="M109" s="199">
        <v>3982</v>
      </c>
      <c r="N109" s="199">
        <v>3982</v>
      </c>
      <c r="O109" s="205" t="s">
        <v>6</v>
      </c>
      <c r="P109" s="38"/>
    </row>
    <row r="110" spans="1:16" x14ac:dyDescent="0.25">
      <c r="A110" s="211"/>
      <c r="B110" s="212"/>
      <c r="C110" s="190"/>
      <c r="D110" s="38"/>
      <c r="E110" s="206"/>
      <c r="F110" s="38"/>
      <c r="G110" s="38"/>
      <c r="H110" s="38"/>
      <c r="I110" s="38"/>
      <c r="J110" s="38"/>
      <c r="K110" s="38"/>
      <c r="L110" s="38"/>
      <c r="M110" s="38"/>
      <c r="N110" s="38"/>
      <c r="O110" s="38"/>
      <c r="P110" s="38"/>
    </row>
    <row r="111" spans="1:16" x14ac:dyDescent="0.25">
      <c r="A111" s="211"/>
      <c r="B111" s="212"/>
      <c r="C111" s="190"/>
      <c r="D111" s="38"/>
      <c r="E111" s="206"/>
      <c r="F111" s="38"/>
      <c r="G111" s="38"/>
      <c r="H111" s="38"/>
      <c r="I111" s="38"/>
      <c r="J111" s="38"/>
      <c r="K111" s="38"/>
      <c r="L111" s="38"/>
      <c r="M111" s="38"/>
      <c r="N111" s="38"/>
      <c r="O111" s="38"/>
      <c r="P111" s="38"/>
    </row>
    <row r="112" spans="1:16" x14ac:dyDescent="0.25">
      <c r="A112" s="38"/>
      <c r="B112" s="451" t="s">
        <v>403</v>
      </c>
      <c r="C112" s="451"/>
      <c r="D112" s="451"/>
      <c r="E112" s="451"/>
      <c r="F112" s="451"/>
      <c r="G112" s="451"/>
      <c r="H112" s="451"/>
      <c r="I112" s="451"/>
      <c r="J112" s="451"/>
      <c r="K112" s="451"/>
      <c r="L112" s="451"/>
      <c r="M112" s="451"/>
      <c r="N112" s="451"/>
      <c r="O112" s="451"/>
      <c r="P112" s="451"/>
    </row>
    <row r="113" spans="1:16" s="118" customFormat="1" ht="12.75" customHeight="1" x14ac:dyDescent="0.25">
      <c r="A113" s="120"/>
      <c r="B113" s="397" t="s">
        <v>811</v>
      </c>
      <c r="C113" s="452"/>
      <c r="D113" s="452"/>
      <c r="E113" s="452"/>
      <c r="F113" s="452"/>
      <c r="G113" s="452"/>
      <c r="H113" s="452"/>
      <c r="I113" s="452"/>
      <c r="J113" s="452"/>
      <c r="K113" s="452"/>
      <c r="L113" s="452"/>
      <c r="M113" s="452"/>
      <c r="N113" s="452"/>
      <c r="O113" s="452"/>
      <c r="P113" s="452"/>
    </row>
    <row r="114" spans="1:16" ht="60.6" customHeight="1" x14ac:dyDescent="0.25">
      <c r="A114" s="38"/>
      <c r="B114" s="397" t="s">
        <v>558</v>
      </c>
      <c r="C114" s="397"/>
      <c r="D114" s="397"/>
      <c r="E114" s="397"/>
      <c r="F114" s="397"/>
      <c r="G114" s="397"/>
      <c r="H114" s="397"/>
      <c r="I114" s="397"/>
      <c r="J114" s="397"/>
      <c r="K114" s="397"/>
      <c r="L114" s="397"/>
      <c r="M114" s="397"/>
      <c r="N114" s="397"/>
      <c r="O114" s="397"/>
      <c r="P114" s="397"/>
    </row>
    <row r="115" spans="1:16" ht="12.75" customHeight="1" x14ac:dyDescent="0.25">
      <c r="A115" s="38"/>
      <c r="B115" s="397" t="s">
        <v>841</v>
      </c>
      <c r="C115" s="453"/>
      <c r="D115" s="453"/>
      <c r="E115" s="453"/>
      <c r="F115" s="453"/>
      <c r="G115" s="453"/>
      <c r="H115" s="453"/>
      <c r="I115" s="453"/>
      <c r="J115" s="453"/>
      <c r="K115" s="453"/>
      <c r="L115" s="453"/>
      <c r="M115" s="453"/>
      <c r="N115" s="453"/>
      <c r="O115" s="453"/>
      <c r="P115" s="453"/>
    </row>
    <row r="116" spans="1:16" x14ac:dyDescent="0.25">
      <c r="A116" s="38"/>
      <c r="B116" s="397" t="s">
        <v>525</v>
      </c>
      <c r="C116" s="397"/>
      <c r="D116" s="397"/>
      <c r="E116" s="397"/>
      <c r="F116" s="397"/>
      <c r="G116" s="397"/>
      <c r="H116" s="397"/>
      <c r="I116" s="397"/>
      <c r="J116" s="397"/>
      <c r="K116" s="397"/>
      <c r="L116" s="397"/>
      <c r="M116" s="397"/>
      <c r="N116" s="397"/>
      <c r="O116" s="397"/>
      <c r="P116" s="38"/>
    </row>
    <row r="117" spans="1:16" ht="16.899999999999999" customHeight="1" x14ac:dyDescent="0.25">
      <c r="A117" s="38"/>
      <c r="B117" s="451" t="s">
        <v>561</v>
      </c>
      <c r="C117" s="451"/>
      <c r="D117" s="451"/>
      <c r="E117" s="451"/>
      <c r="F117" s="451"/>
      <c r="G117" s="451"/>
      <c r="H117" s="451"/>
      <c r="I117" s="451"/>
      <c r="J117" s="451"/>
      <c r="K117" s="451"/>
      <c r="L117" s="451"/>
      <c r="M117" s="451"/>
      <c r="N117" s="451"/>
      <c r="O117" s="451"/>
      <c r="P117" s="451"/>
    </row>
    <row r="118" spans="1:16" x14ac:dyDescent="0.25">
      <c r="A118" s="38"/>
      <c r="B118" s="188"/>
      <c r="C118" s="38"/>
      <c r="D118" s="38"/>
      <c r="E118" s="38"/>
      <c r="F118" s="188"/>
      <c r="G118" s="38"/>
      <c r="H118" s="38"/>
      <c r="I118" s="38"/>
      <c r="J118" s="38"/>
      <c r="K118" s="38"/>
      <c r="L118" s="38"/>
      <c r="M118" s="38"/>
      <c r="N118" s="38"/>
      <c r="O118" s="38"/>
      <c r="P118" s="38"/>
    </row>
  </sheetData>
  <mergeCells count="101">
    <mergeCell ref="G5:O5"/>
    <mergeCell ref="G6:O6"/>
    <mergeCell ref="G7:O7"/>
    <mergeCell ref="G8:O8"/>
    <mergeCell ref="B5:B10"/>
    <mergeCell ref="C5:C10"/>
    <mergeCell ref="D5:D10"/>
    <mergeCell ref="E5:E10"/>
    <mergeCell ref="F5:F10"/>
    <mergeCell ref="P15:P16"/>
    <mergeCell ref="B18:O18"/>
    <mergeCell ref="P13:P14"/>
    <mergeCell ref="B15:B16"/>
    <mergeCell ref="C15:C16"/>
    <mergeCell ref="B13:B14"/>
    <mergeCell ref="C13:C14"/>
    <mergeCell ref="E19:E31"/>
    <mergeCell ref="B11:O11"/>
    <mergeCell ref="B41:B42"/>
    <mergeCell ref="C41:C42"/>
    <mergeCell ref="B43:B44"/>
    <mergeCell ref="C43:C44"/>
    <mergeCell ref="B37:B38"/>
    <mergeCell ref="C37:C38"/>
    <mergeCell ref="B39:B40"/>
    <mergeCell ref="C39:C40"/>
    <mergeCell ref="B32:O32"/>
    <mergeCell ref="B33:B34"/>
    <mergeCell ref="C33:C34"/>
    <mergeCell ref="B35:B36"/>
    <mergeCell ref="C35:C36"/>
    <mergeCell ref="B53:B54"/>
    <mergeCell ref="C53:C54"/>
    <mergeCell ref="B55:B56"/>
    <mergeCell ref="C55:C56"/>
    <mergeCell ref="B49:B50"/>
    <mergeCell ref="C49:C50"/>
    <mergeCell ref="B51:B52"/>
    <mergeCell ref="C51:C52"/>
    <mergeCell ref="B45:B46"/>
    <mergeCell ref="C45:C46"/>
    <mergeCell ref="B47:B48"/>
    <mergeCell ref="C47:C48"/>
    <mergeCell ref="B65:B66"/>
    <mergeCell ref="C65:C66"/>
    <mergeCell ref="B67:B68"/>
    <mergeCell ref="C67:C68"/>
    <mergeCell ref="B61:B62"/>
    <mergeCell ref="C61:C62"/>
    <mergeCell ref="B63:B64"/>
    <mergeCell ref="C63:C64"/>
    <mergeCell ref="B57:B58"/>
    <mergeCell ref="C57:C58"/>
    <mergeCell ref="B59:B60"/>
    <mergeCell ref="C59:C60"/>
    <mergeCell ref="B77:B78"/>
    <mergeCell ref="C77:C78"/>
    <mergeCell ref="B79:B80"/>
    <mergeCell ref="C79:C80"/>
    <mergeCell ref="B73:B74"/>
    <mergeCell ref="C73:C74"/>
    <mergeCell ref="B75:B76"/>
    <mergeCell ref="C75:C76"/>
    <mergeCell ref="B69:B70"/>
    <mergeCell ref="C69:C70"/>
    <mergeCell ref="B71:B72"/>
    <mergeCell ref="C71:C72"/>
    <mergeCell ref="B89:B90"/>
    <mergeCell ref="C89:C90"/>
    <mergeCell ref="B91:B92"/>
    <mergeCell ref="C91:C92"/>
    <mergeCell ref="B85:B86"/>
    <mergeCell ref="C85:C86"/>
    <mergeCell ref="B87:B88"/>
    <mergeCell ref="C87:C88"/>
    <mergeCell ref="B81:B82"/>
    <mergeCell ref="C81:C82"/>
    <mergeCell ref="B83:B84"/>
    <mergeCell ref="C83:C84"/>
    <mergeCell ref="B93:B94"/>
    <mergeCell ref="C93:C94"/>
    <mergeCell ref="B95:B96"/>
    <mergeCell ref="C95:C96"/>
    <mergeCell ref="B105:B106"/>
    <mergeCell ref="C105:C106"/>
    <mergeCell ref="B107:B108"/>
    <mergeCell ref="C107:C108"/>
    <mergeCell ref="B101:B102"/>
    <mergeCell ref="C101:C102"/>
    <mergeCell ref="B103:B104"/>
    <mergeCell ref="C103:C104"/>
    <mergeCell ref="B117:P117"/>
    <mergeCell ref="B112:P112"/>
    <mergeCell ref="B113:P113"/>
    <mergeCell ref="B114:P114"/>
    <mergeCell ref="B116:O116"/>
    <mergeCell ref="B115:P115"/>
    <mergeCell ref="B97:B98"/>
    <mergeCell ref="C97:C98"/>
    <mergeCell ref="B99:B100"/>
    <mergeCell ref="C99:C100"/>
  </mergeCells>
  <hyperlinks>
    <hyperlink ref="M2" location="СОДЕРЖАНИЕ!A1" display="Назад в СОДЕРЖАНИЕ "/>
  </hyperlinks>
  <pageMargins left="0.31496062992125984" right="0.31496062992125984" top="0.35433070866141736" bottom="0.35433070866141736" header="0.31496062992125984" footer="0.31496062992125984"/>
  <pageSetup paperSize="9" scale="69" orientation="landscape" verticalDpi="0" r:id="rId1"/>
  <rowBreaks count="1" manualBreakCount="1">
    <brk id="30"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zoomScaleSheetLayoutView="100" workbookViewId="0">
      <selection activeCell="F4" sqref="F4"/>
    </sheetView>
  </sheetViews>
  <sheetFormatPr defaultColWidth="9.140625" defaultRowHeight="15" x14ac:dyDescent="0.25"/>
  <cols>
    <col min="1" max="1" width="4.42578125" style="56" customWidth="1"/>
    <col min="2" max="2" width="6.5703125" style="56" customWidth="1"/>
    <col min="3" max="3" width="82.7109375" style="56" customWidth="1"/>
    <col min="4" max="4" width="9.140625" style="56" customWidth="1"/>
    <col min="5" max="5" width="26.5703125" style="56" customWidth="1"/>
    <col min="6" max="7" width="9.140625" style="56"/>
    <col min="8" max="8" width="20.85546875" style="56" customWidth="1"/>
    <col min="9" max="14" width="9.140625" style="56"/>
    <col min="15" max="15" width="20.7109375" style="56" customWidth="1"/>
    <col min="16" max="16384" width="9.140625" style="56"/>
  </cols>
  <sheetData>
    <row r="1" spans="1:6" x14ac:dyDescent="0.25">
      <c r="A1" s="38"/>
      <c r="B1" s="38"/>
      <c r="C1" s="38"/>
      <c r="D1" s="38"/>
      <c r="E1" s="38"/>
      <c r="F1" s="38"/>
    </row>
    <row r="2" spans="1:6" x14ac:dyDescent="0.25">
      <c r="A2" s="38"/>
      <c r="B2" s="41" t="s">
        <v>311</v>
      </c>
      <c r="C2" s="38"/>
      <c r="D2" s="38"/>
      <c r="E2" s="40" t="s">
        <v>471</v>
      </c>
      <c r="F2" s="38"/>
    </row>
    <row r="3" spans="1:6" ht="18.600000000000001" customHeight="1" x14ac:dyDescent="0.25">
      <c r="A3" s="38"/>
      <c r="B3" s="43"/>
      <c r="C3" s="38"/>
      <c r="D3" s="38"/>
      <c r="E3" s="54" t="s">
        <v>134</v>
      </c>
      <c r="F3" s="38"/>
    </row>
    <row r="4" spans="1:6" ht="15.75" thickBot="1" x14ac:dyDescent="0.3">
      <c r="A4" s="38"/>
      <c r="B4" s="38"/>
      <c r="C4" s="38"/>
      <c r="D4" s="38"/>
      <c r="E4" s="38"/>
      <c r="F4" s="38"/>
    </row>
    <row r="5" spans="1:6" x14ac:dyDescent="0.25">
      <c r="A5" s="38"/>
      <c r="B5" s="430" t="s">
        <v>0</v>
      </c>
      <c r="C5" s="436" t="s">
        <v>1</v>
      </c>
      <c r="D5" s="430" t="s">
        <v>175</v>
      </c>
      <c r="E5" s="263" t="s">
        <v>185</v>
      </c>
      <c r="F5" s="38"/>
    </row>
    <row r="6" spans="1:6" ht="15.75" thickBot="1" x14ac:dyDescent="0.3">
      <c r="A6" s="38"/>
      <c r="B6" s="432"/>
      <c r="C6" s="434"/>
      <c r="D6" s="432"/>
      <c r="E6" s="264" t="s">
        <v>198</v>
      </c>
      <c r="F6" s="38"/>
    </row>
    <row r="7" spans="1:6" ht="18.600000000000001" customHeight="1" thickBot="1" x14ac:dyDescent="0.3">
      <c r="A7" s="38"/>
      <c r="B7" s="51">
        <v>1</v>
      </c>
      <c r="C7" s="52" t="s">
        <v>699</v>
      </c>
      <c r="D7" s="267" t="s">
        <v>192</v>
      </c>
      <c r="E7" s="268">
        <v>681</v>
      </c>
      <c r="F7" s="38"/>
    </row>
    <row r="8" spans="1:6" ht="18.600000000000001" customHeight="1" thickBot="1" x14ac:dyDescent="0.3">
      <c r="A8" s="38"/>
      <c r="B8" s="261">
        <v>2</v>
      </c>
      <c r="C8" s="48" t="s">
        <v>312</v>
      </c>
      <c r="D8" s="264" t="s">
        <v>192</v>
      </c>
      <c r="E8" s="269">
        <v>25.2</v>
      </c>
      <c r="F8" s="38"/>
    </row>
    <row r="9" spans="1:6" ht="18.600000000000001" customHeight="1" thickBot="1" x14ac:dyDescent="0.3">
      <c r="A9" s="38"/>
      <c r="B9" s="261">
        <v>3</v>
      </c>
      <c r="C9" s="48" t="s">
        <v>356</v>
      </c>
      <c r="D9" s="264" t="s">
        <v>192</v>
      </c>
      <c r="E9" s="269">
        <v>6.6</v>
      </c>
      <c r="F9" s="38"/>
    </row>
    <row r="10" spans="1:6" ht="18.600000000000001" customHeight="1" thickBot="1" x14ac:dyDescent="0.3">
      <c r="A10" s="38"/>
      <c r="B10" s="261">
        <v>4</v>
      </c>
      <c r="C10" s="48" t="s">
        <v>357</v>
      </c>
      <c r="D10" s="264" t="s">
        <v>192</v>
      </c>
      <c r="E10" s="269">
        <v>6.6</v>
      </c>
      <c r="F10" s="38"/>
    </row>
    <row r="11" spans="1:6" ht="18.600000000000001" customHeight="1" thickBot="1" x14ac:dyDescent="0.3">
      <c r="A11" s="38"/>
      <c r="B11" s="261"/>
      <c r="C11" s="48" t="s">
        <v>358</v>
      </c>
      <c r="D11" s="264" t="s">
        <v>192</v>
      </c>
      <c r="E11" s="269">
        <v>9.2999999999999989</v>
      </c>
      <c r="F11" s="38"/>
    </row>
    <row r="12" spans="1:6" ht="18.600000000000001" customHeight="1" thickBot="1" x14ac:dyDescent="0.3">
      <c r="A12" s="38"/>
      <c r="B12" s="51">
        <v>5</v>
      </c>
      <c r="C12" s="48" t="s">
        <v>313</v>
      </c>
      <c r="D12" s="264" t="s">
        <v>192</v>
      </c>
      <c r="E12" s="269">
        <v>68</v>
      </c>
      <c r="F12" s="38"/>
    </row>
    <row r="13" spans="1:6" ht="18.600000000000001" customHeight="1" thickBot="1" x14ac:dyDescent="0.3">
      <c r="A13" s="38"/>
      <c r="B13" s="261">
        <v>6</v>
      </c>
      <c r="C13" s="48" t="s">
        <v>314</v>
      </c>
      <c r="D13" s="264" t="s">
        <v>192</v>
      </c>
      <c r="E13" s="269">
        <v>32</v>
      </c>
      <c r="F13" s="38"/>
    </row>
    <row r="14" spans="1:6" ht="18.600000000000001" customHeight="1" thickBot="1" x14ac:dyDescent="0.3">
      <c r="A14" s="38"/>
      <c r="B14" s="261">
        <v>7</v>
      </c>
      <c r="C14" s="48" t="s">
        <v>315</v>
      </c>
      <c r="D14" s="264" t="s">
        <v>192</v>
      </c>
      <c r="E14" s="269">
        <v>43</v>
      </c>
      <c r="F14" s="38"/>
    </row>
    <row r="15" spans="1:6" ht="18.600000000000001" customHeight="1" thickBot="1" x14ac:dyDescent="0.3">
      <c r="A15" s="38"/>
      <c r="B15" s="261">
        <v>8</v>
      </c>
      <c r="C15" s="174" t="s">
        <v>710</v>
      </c>
      <c r="D15" s="172" t="s">
        <v>192</v>
      </c>
      <c r="E15" s="277">
        <v>30</v>
      </c>
      <c r="F15" s="38"/>
    </row>
    <row r="16" spans="1:6" ht="18.600000000000001" customHeight="1" thickBot="1" x14ac:dyDescent="0.3">
      <c r="A16" s="38"/>
      <c r="B16" s="51">
        <v>9</v>
      </c>
      <c r="C16" s="48" t="s">
        <v>316</v>
      </c>
      <c r="D16" s="264" t="s">
        <v>192</v>
      </c>
      <c r="E16" s="269">
        <v>98</v>
      </c>
      <c r="F16" s="38"/>
    </row>
    <row r="17" spans="1:6" ht="18.600000000000001" customHeight="1" thickBot="1" x14ac:dyDescent="0.3">
      <c r="A17" s="38"/>
      <c r="B17" s="261">
        <v>10</v>
      </c>
      <c r="C17" s="48" t="s">
        <v>317</v>
      </c>
      <c r="D17" s="264" t="s">
        <v>192</v>
      </c>
      <c r="E17" s="269">
        <v>4.2</v>
      </c>
      <c r="F17" s="38"/>
    </row>
    <row r="18" spans="1:6" ht="18.600000000000001" customHeight="1" thickBot="1" x14ac:dyDescent="0.3">
      <c r="A18" s="38"/>
      <c r="B18" s="261">
        <v>11</v>
      </c>
      <c r="C18" s="48" t="s">
        <v>318</v>
      </c>
      <c r="D18" s="264" t="s">
        <v>192</v>
      </c>
      <c r="E18" s="269">
        <v>10.5</v>
      </c>
      <c r="F18" s="38"/>
    </row>
    <row r="19" spans="1:6" ht="18.600000000000001" customHeight="1" thickBot="1" x14ac:dyDescent="0.3">
      <c r="A19" s="38"/>
      <c r="B19" s="261">
        <v>12</v>
      </c>
      <c r="C19" s="48" t="s">
        <v>319</v>
      </c>
      <c r="D19" s="264" t="s">
        <v>192</v>
      </c>
      <c r="E19" s="269">
        <v>3.2</v>
      </c>
      <c r="F19" s="38"/>
    </row>
    <row r="20" spans="1:6" ht="18.600000000000001" customHeight="1" thickBot="1" x14ac:dyDescent="0.3">
      <c r="A20" s="38"/>
      <c r="B20" s="51">
        <v>13</v>
      </c>
      <c r="C20" s="48" t="s">
        <v>320</v>
      </c>
      <c r="D20" s="264" t="s">
        <v>192</v>
      </c>
      <c r="E20" s="269">
        <v>3.2</v>
      </c>
      <c r="F20" s="38"/>
    </row>
    <row r="21" spans="1:6" ht="18.600000000000001" customHeight="1" thickBot="1" x14ac:dyDescent="0.3">
      <c r="A21" s="38"/>
      <c r="B21" s="261">
        <v>14</v>
      </c>
      <c r="C21" s="48" t="s">
        <v>321</v>
      </c>
      <c r="D21" s="264" t="s">
        <v>192</v>
      </c>
      <c r="E21" s="269">
        <v>2.1</v>
      </c>
      <c r="F21" s="38"/>
    </row>
    <row r="22" spans="1:6" ht="15.75" thickBot="1" x14ac:dyDescent="0.3">
      <c r="A22" s="38"/>
      <c r="B22" s="261">
        <v>15</v>
      </c>
      <c r="C22" s="48" t="s">
        <v>324</v>
      </c>
      <c r="D22" s="264" t="s">
        <v>192</v>
      </c>
      <c r="E22" s="269">
        <v>0.6</v>
      </c>
      <c r="F22" s="38"/>
    </row>
    <row r="23" spans="1:6" ht="15.75" thickBot="1" x14ac:dyDescent="0.3">
      <c r="A23" s="38"/>
      <c r="B23" s="51">
        <v>16</v>
      </c>
      <c r="C23" s="48" t="s">
        <v>359</v>
      </c>
      <c r="D23" s="264" t="s">
        <v>192</v>
      </c>
      <c r="E23" s="269">
        <v>0.6</v>
      </c>
      <c r="F23" s="38"/>
    </row>
    <row r="24" spans="1:6" ht="15.75" thickBot="1" x14ac:dyDescent="0.3">
      <c r="A24" s="38"/>
      <c r="B24" s="261">
        <v>17</v>
      </c>
      <c r="C24" s="48" t="s">
        <v>360</v>
      </c>
      <c r="D24" s="264" t="s">
        <v>192</v>
      </c>
      <c r="E24" s="269">
        <v>0.7</v>
      </c>
      <c r="F24" s="38"/>
    </row>
    <row r="25" spans="1:6" x14ac:dyDescent="0.25">
      <c r="A25" s="38"/>
      <c r="B25" s="38"/>
      <c r="C25" s="38"/>
      <c r="D25" s="38"/>
      <c r="E25" s="38"/>
      <c r="F25" s="38"/>
    </row>
    <row r="26" spans="1:6" x14ac:dyDescent="0.25">
      <c r="A26" s="38"/>
      <c r="B26" s="38"/>
      <c r="C26" s="38"/>
      <c r="D26" s="38"/>
      <c r="E26" s="38"/>
      <c r="F26" s="38"/>
    </row>
    <row r="27" spans="1:6" x14ac:dyDescent="0.25">
      <c r="A27" s="38"/>
      <c r="B27" s="38"/>
      <c r="C27" s="38"/>
      <c r="D27" s="38"/>
      <c r="E27" s="38"/>
      <c r="F27" s="38"/>
    </row>
  </sheetData>
  <mergeCells count="3">
    <mergeCell ref="B5:B6"/>
    <mergeCell ref="C5:C6"/>
    <mergeCell ref="D5:D6"/>
  </mergeCells>
  <hyperlinks>
    <hyperlink ref="E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zoomScale="110" zoomScaleNormal="110" zoomScaleSheetLayoutView="100" workbookViewId="0">
      <selection activeCell="I2" sqref="I2"/>
    </sheetView>
  </sheetViews>
  <sheetFormatPr defaultColWidth="9.140625" defaultRowHeight="15" x14ac:dyDescent="0.25"/>
  <cols>
    <col min="1" max="1" width="3.7109375" style="56" customWidth="1"/>
    <col min="2" max="2" width="6.5703125" style="56" customWidth="1"/>
    <col min="3" max="3" width="30.140625" style="56" customWidth="1"/>
    <col min="4" max="4" width="48.140625" style="56" customWidth="1"/>
    <col min="5" max="5" width="6.28515625" style="56" customWidth="1"/>
    <col min="6" max="6" width="13.28515625" style="56" customWidth="1"/>
    <col min="7" max="7" width="13.140625" style="56" customWidth="1"/>
    <col min="8" max="8" width="13.42578125" style="56" customWidth="1"/>
    <col min="9" max="9" width="14.140625" style="56" customWidth="1"/>
    <col min="10" max="10" width="13.28515625" style="56" customWidth="1"/>
    <col min="11" max="11" width="3.7109375" style="56" customWidth="1"/>
    <col min="12" max="12" width="8.140625" style="56" customWidth="1"/>
    <col min="13" max="18" width="9.140625" style="56"/>
    <col min="19" max="19" width="20.7109375" style="56" customWidth="1"/>
    <col min="20" max="16384" width="9.140625" style="56"/>
  </cols>
  <sheetData>
    <row r="1" spans="1:11" x14ac:dyDescent="0.25">
      <c r="A1" s="38"/>
      <c r="B1" s="38"/>
      <c r="C1" s="38"/>
      <c r="D1" s="38"/>
      <c r="E1" s="38"/>
      <c r="F1" s="38"/>
      <c r="G1" s="38"/>
      <c r="H1" s="38"/>
      <c r="I1" s="38"/>
      <c r="J1" s="38"/>
      <c r="K1" s="38"/>
    </row>
    <row r="2" spans="1:11" x14ac:dyDescent="0.25">
      <c r="A2" s="38"/>
      <c r="B2" s="41" t="s">
        <v>731</v>
      </c>
      <c r="C2" s="38"/>
      <c r="D2" s="38"/>
      <c r="E2" s="38"/>
      <c r="F2" s="38"/>
      <c r="G2" s="38"/>
      <c r="H2" s="38"/>
      <c r="I2" s="40" t="s">
        <v>471</v>
      </c>
      <c r="J2" s="38"/>
      <c r="K2" s="38"/>
    </row>
    <row r="3" spans="1:11" ht="18.600000000000001" customHeight="1" x14ac:dyDescent="0.25">
      <c r="A3" s="38"/>
      <c r="B3" s="43"/>
      <c r="C3" s="38"/>
      <c r="D3" s="38"/>
      <c r="E3" s="38"/>
      <c r="F3" s="38"/>
      <c r="G3" s="38"/>
      <c r="H3" s="38"/>
      <c r="I3" s="38"/>
      <c r="J3" s="54" t="s">
        <v>139</v>
      </c>
      <c r="K3" s="38"/>
    </row>
    <row r="4" spans="1:11" ht="15.75" thickBot="1" x14ac:dyDescent="0.3">
      <c r="A4" s="38"/>
      <c r="B4" s="38"/>
      <c r="C4" s="38"/>
      <c r="D4" s="38"/>
      <c r="E4" s="38"/>
      <c r="F4" s="38"/>
      <c r="G4" s="38"/>
      <c r="H4" s="38"/>
      <c r="I4" s="38"/>
      <c r="J4" s="38"/>
      <c r="K4" s="38"/>
    </row>
    <row r="5" spans="1:11" ht="15.75" thickBot="1" x14ac:dyDescent="0.3">
      <c r="A5" s="38"/>
      <c r="B5" s="436" t="s">
        <v>0</v>
      </c>
      <c r="C5" s="436" t="s">
        <v>1</v>
      </c>
      <c r="D5" s="436" t="s">
        <v>732</v>
      </c>
      <c r="E5" s="436" t="s">
        <v>175</v>
      </c>
      <c r="F5" s="436" t="s">
        <v>185</v>
      </c>
      <c r="G5" s="436"/>
      <c r="H5" s="436"/>
      <c r="I5" s="436"/>
      <c r="J5" s="436"/>
      <c r="K5" s="55"/>
    </row>
    <row r="6" spans="1:11" ht="15.75" thickBot="1" x14ac:dyDescent="0.3">
      <c r="A6" s="38"/>
      <c r="B6" s="433"/>
      <c r="C6" s="433"/>
      <c r="D6" s="433"/>
      <c r="E6" s="433"/>
      <c r="F6" s="480" t="s">
        <v>328</v>
      </c>
      <c r="G6" s="480"/>
      <c r="H6" s="480"/>
      <c r="I6" s="480"/>
      <c r="J6" s="480"/>
      <c r="K6" s="38"/>
    </row>
    <row r="7" spans="1:11" ht="15.75" thickBot="1" x14ac:dyDescent="0.3">
      <c r="A7" s="38"/>
      <c r="B7" s="434"/>
      <c r="C7" s="434"/>
      <c r="D7" s="434"/>
      <c r="E7" s="434"/>
      <c r="F7" s="480" t="s">
        <v>329</v>
      </c>
      <c r="G7" s="480"/>
      <c r="H7" s="480"/>
      <c r="I7" s="480"/>
      <c r="J7" s="480"/>
      <c r="K7" s="55"/>
    </row>
    <row r="8" spans="1:11" ht="34.5" customHeight="1" thickBot="1" x14ac:dyDescent="0.3">
      <c r="A8" s="38"/>
      <c r="B8" s="481" t="s">
        <v>771</v>
      </c>
      <c r="C8" s="482"/>
      <c r="D8" s="482"/>
      <c r="E8" s="483"/>
      <c r="F8" s="327" t="s">
        <v>772</v>
      </c>
      <c r="G8" s="327" t="s">
        <v>773</v>
      </c>
      <c r="H8" s="278" t="s">
        <v>774</v>
      </c>
      <c r="I8" s="278" t="s">
        <v>375</v>
      </c>
      <c r="J8" s="278" t="s">
        <v>733</v>
      </c>
      <c r="K8" s="55"/>
    </row>
    <row r="9" spans="1:11" ht="30" customHeight="1" thickBot="1" x14ac:dyDescent="0.3">
      <c r="A9" s="38"/>
      <c r="B9" s="481" t="s">
        <v>775</v>
      </c>
      <c r="C9" s="482"/>
      <c r="D9" s="482"/>
      <c r="E9" s="483"/>
      <c r="F9" s="278" t="s">
        <v>776</v>
      </c>
      <c r="G9" s="278" t="s">
        <v>777</v>
      </c>
      <c r="H9" s="278" t="s">
        <v>778</v>
      </c>
      <c r="I9" s="278" t="s">
        <v>778</v>
      </c>
      <c r="J9" s="278" t="s">
        <v>778</v>
      </c>
      <c r="K9" s="38"/>
    </row>
    <row r="10" spans="1:11" ht="26.45" customHeight="1" thickBot="1" x14ac:dyDescent="0.3">
      <c r="A10" s="38"/>
      <c r="B10" s="481" t="s">
        <v>779</v>
      </c>
      <c r="C10" s="482"/>
      <c r="D10" s="482"/>
      <c r="E10" s="483"/>
      <c r="F10" s="51">
        <v>0.48</v>
      </c>
      <c r="G10" s="51">
        <v>0.48</v>
      </c>
      <c r="H10" s="51">
        <v>0.55000000000000004</v>
      </c>
      <c r="I10" s="51">
        <v>0.6</v>
      </c>
      <c r="J10" s="51">
        <v>0.6</v>
      </c>
      <c r="K10" s="38"/>
    </row>
    <row r="11" spans="1:11" ht="72.75" customHeight="1" thickBot="1" x14ac:dyDescent="0.3">
      <c r="A11" s="38"/>
      <c r="B11" s="465" t="s">
        <v>780</v>
      </c>
      <c r="C11" s="466"/>
      <c r="D11" s="466"/>
      <c r="E11" s="467"/>
      <c r="F11" s="286" t="s">
        <v>781</v>
      </c>
      <c r="G11" s="286" t="s">
        <v>782</v>
      </c>
      <c r="H11" s="286" t="s">
        <v>783</v>
      </c>
      <c r="I11" s="286" t="s">
        <v>734</v>
      </c>
      <c r="J11" s="286" t="s">
        <v>784</v>
      </c>
      <c r="K11" s="38"/>
    </row>
    <row r="12" spans="1:11" ht="29.25" customHeight="1" thickBot="1" x14ac:dyDescent="0.3">
      <c r="A12" s="38"/>
      <c r="B12" s="468"/>
      <c r="C12" s="469" t="s">
        <v>735</v>
      </c>
      <c r="D12" s="283" t="s">
        <v>785</v>
      </c>
      <c r="E12" s="281" t="s">
        <v>330</v>
      </c>
      <c r="F12" s="328">
        <v>738</v>
      </c>
      <c r="G12" s="328">
        <v>777</v>
      </c>
      <c r="H12" s="288">
        <v>1203</v>
      </c>
      <c r="I12" s="289" t="s">
        <v>25</v>
      </c>
      <c r="J12" s="289">
        <v>1454</v>
      </c>
      <c r="K12" s="55"/>
    </row>
    <row r="13" spans="1:11" ht="34.5" thickBot="1" x14ac:dyDescent="0.3">
      <c r="A13" s="38"/>
      <c r="B13" s="468"/>
      <c r="C13" s="470"/>
      <c r="D13" s="279" t="s">
        <v>801</v>
      </c>
      <c r="E13" s="281" t="s">
        <v>331</v>
      </c>
      <c r="F13" s="328">
        <v>682</v>
      </c>
      <c r="G13" s="328">
        <v>718</v>
      </c>
      <c r="H13" s="288">
        <v>1112</v>
      </c>
      <c r="I13" s="289" t="s">
        <v>25</v>
      </c>
      <c r="J13" s="289">
        <v>1344</v>
      </c>
      <c r="K13" s="55"/>
    </row>
    <row r="14" spans="1:11" ht="34.5" thickBot="1" x14ac:dyDescent="0.3">
      <c r="A14" s="38"/>
      <c r="B14" s="468"/>
      <c r="C14" s="471"/>
      <c r="D14" s="279" t="s">
        <v>802</v>
      </c>
      <c r="E14" s="281" t="s">
        <v>331</v>
      </c>
      <c r="F14" s="328">
        <v>377</v>
      </c>
      <c r="G14" s="328">
        <v>397</v>
      </c>
      <c r="H14" s="288">
        <v>614</v>
      </c>
      <c r="I14" s="289" t="s">
        <v>25</v>
      </c>
      <c r="J14" s="289">
        <v>742</v>
      </c>
      <c r="K14" s="55"/>
    </row>
    <row r="15" spans="1:11" ht="34.5" thickBot="1" x14ac:dyDescent="0.3">
      <c r="A15" s="38"/>
      <c r="B15" s="281"/>
      <c r="C15" s="282" t="s">
        <v>736</v>
      </c>
      <c r="D15" s="279" t="s">
        <v>803</v>
      </c>
      <c r="E15" s="281" t="s">
        <v>331</v>
      </c>
      <c r="F15" s="288" t="s">
        <v>25</v>
      </c>
      <c r="G15" s="288" t="s">
        <v>25</v>
      </c>
      <c r="H15" s="288" t="s">
        <v>25</v>
      </c>
      <c r="I15" s="289">
        <v>1950</v>
      </c>
      <c r="J15" s="289" t="s">
        <v>25</v>
      </c>
      <c r="K15" s="55"/>
    </row>
    <row r="16" spans="1:11" ht="15.75" thickBot="1" x14ac:dyDescent="0.3">
      <c r="A16" s="38"/>
      <c r="B16" s="472">
        <v>3</v>
      </c>
      <c r="C16" s="475" t="s">
        <v>737</v>
      </c>
      <c r="D16" s="283" t="s">
        <v>786</v>
      </c>
      <c r="E16" s="281" t="s">
        <v>5</v>
      </c>
      <c r="F16" s="288" t="s">
        <v>25</v>
      </c>
      <c r="G16" s="288" t="s">
        <v>25</v>
      </c>
      <c r="H16" s="288" t="s">
        <v>25</v>
      </c>
      <c r="I16" s="289">
        <v>2821</v>
      </c>
      <c r="J16" s="290">
        <v>2912</v>
      </c>
      <c r="K16" s="55"/>
    </row>
    <row r="17" spans="1:11" ht="15.75" thickBot="1" x14ac:dyDescent="0.3">
      <c r="A17" s="38"/>
      <c r="B17" s="473"/>
      <c r="C17" s="475"/>
      <c r="D17" s="283" t="s">
        <v>787</v>
      </c>
      <c r="E17" s="281" t="s">
        <v>5</v>
      </c>
      <c r="F17" s="328">
        <v>1275</v>
      </c>
      <c r="G17" s="328">
        <v>1360</v>
      </c>
      <c r="H17" s="288">
        <v>1700</v>
      </c>
      <c r="I17" s="289">
        <v>2563</v>
      </c>
      <c r="J17" s="290">
        <v>2400</v>
      </c>
      <c r="K17" s="55"/>
    </row>
    <row r="18" spans="1:11" ht="15.75" thickBot="1" x14ac:dyDescent="0.3">
      <c r="A18" s="38"/>
      <c r="B18" s="474"/>
      <c r="C18" s="475"/>
      <c r="D18" s="283" t="s">
        <v>738</v>
      </c>
      <c r="E18" s="281" t="s">
        <v>5</v>
      </c>
      <c r="F18" s="328">
        <v>1020</v>
      </c>
      <c r="G18" s="328">
        <v>1063</v>
      </c>
      <c r="H18" s="288">
        <v>1300</v>
      </c>
      <c r="I18" s="289">
        <v>2284</v>
      </c>
      <c r="J18" s="290">
        <v>2318</v>
      </c>
      <c r="K18" s="55"/>
    </row>
    <row r="19" spans="1:11" ht="15.75" thickBot="1" x14ac:dyDescent="0.3">
      <c r="A19" s="38"/>
      <c r="B19" s="472">
        <v>4</v>
      </c>
      <c r="C19" s="476" t="s">
        <v>739</v>
      </c>
      <c r="D19" s="283" t="s">
        <v>740</v>
      </c>
      <c r="E19" s="281" t="s">
        <v>5</v>
      </c>
      <c r="F19" s="328">
        <v>492</v>
      </c>
      <c r="G19" s="328">
        <v>499</v>
      </c>
      <c r="H19" s="288">
        <v>673</v>
      </c>
      <c r="I19" s="289">
        <v>797</v>
      </c>
      <c r="J19" s="291">
        <v>904</v>
      </c>
      <c r="K19" s="55"/>
    </row>
    <row r="20" spans="1:11" ht="15.75" thickBot="1" x14ac:dyDescent="0.3">
      <c r="A20" s="38"/>
      <c r="B20" s="474"/>
      <c r="C20" s="476"/>
      <c r="D20" s="283" t="s">
        <v>741</v>
      </c>
      <c r="E20" s="281" t="s">
        <v>5</v>
      </c>
      <c r="F20" s="328">
        <v>1049</v>
      </c>
      <c r="G20" s="328">
        <v>1066</v>
      </c>
      <c r="H20" s="288">
        <v>1461</v>
      </c>
      <c r="I20" s="289">
        <v>1591</v>
      </c>
      <c r="J20" s="291">
        <v>1807</v>
      </c>
      <c r="K20" s="55"/>
    </row>
    <row r="21" spans="1:11" ht="15.75" thickBot="1" x14ac:dyDescent="0.3">
      <c r="A21" s="38"/>
      <c r="B21" s="281">
        <v>5</v>
      </c>
      <c r="C21" s="284" t="s">
        <v>742</v>
      </c>
      <c r="D21" s="283" t="s">
        <v>743</v>
      </c>
      <c r="E21" s="281" t="s">
        <v>5</v>
      </c>
      <c r="F21" s="328">
        <v>2363</v>
      </c>
      <c r="G21" s="328">
        <v>2404</v>
      </c>
      <c r="H21" s="288">
        <v>3339</v>
      </c>
      <c r="I21" s="290">
        <v>3072</v>
      </c>
      <c r="J21" s="290">
        <v>2934</v>
      </c>
      <c r="K21" s="55"/>
    </row>
    <row r="22" spans="1:11" ht="15.75" thickBot="1" x14ac:dyDescent="0.3">
      <c r="A22" s="38"/>
      <c r="B22" s="472">
        <v>6</v>
      </c>
      <c r="C22" s="475" t="s">
        <v>744</v>
      </c>
      <c r="D22" s="283" t="s">
        <v>745</v>
      </c>
      <c r="E22" s="281" t="s">
        <v>5</v>
      </c>
      <c r="F22" s="328">
        <v>1020</v>
      </c>
      <c r="G22" s="328">
        <v>1105</v>
      </c>
      <c r="H22" s="288">
        <v>1400</v>
      </c>
      <c r="I22" s="290">
        <v>1844</v>
      </c>
      <c r="J22" s="290">
        <v>1873</v>
      </c>
      <c r="K22" s="55"/>
    </row>
    <row r="23" spans="1:11" ht="15.75" thickBot="1" x14ac:dyDescent="0.3">
      <c r="A23" s="38"/>
      <c r="B23" s="473"/>
      <c r="C23" s="475"/>
      <c r="D23" s="283" t="s">
        <v>746</v>
      </c>
      <c r="E23" s="281" t="s">
        <v>5</v>
      </c>
      <c r="F23" s="328">
        <v>680</v>
      </c>
      <c r="G23" s="328">
        <v>723</v>
      </c>
      <c r="H23" s="288">
        <v>950</v>
      </c>
      <c r="I23" s="291">
        <v>1313</v>
      </c>
      <c r="J23" s="291">
        <v>1333</v>
      </c>
      <c r="K23" s="38"/>
    </row>
    <row r="24" spans="1:11" ht="15.75" thickBot="1" x14ac:dyDescent="0.3">
      <c r="A24" s="38"/>
      <c r="B24" s="474"/>
      <c r="C24" s="475"/>
      <c r="D24" s="283" t="s">
        <v>747</v>
      </c>
      <c r="E24" s="281" t="s">
        <v>5</v>
      </c>
      <c r="F24" s="328">
        <v>1020</v>
      </c>
      <c r="G24" s="328">
        <v>1063</v>
      </c>
      <c r="H24" s="288">
        <v>1350</v>
      </c>
      <c r="I24" s="290">
        <v>2249</v>
      </c>
      <c r="J24" s="290">
        <v>2283</v>
      </c>
      <c r="K24" s="38"/>
    </row>
    <row r="25" spans="1:11" ht="15.75" thickBot="1" x14ac:dyDescent="0.3">
      <c r="A25" s="38"/>
      <c r="B25" s="472">
        <v>7</v>
      </c>
      <c r="C25" s="475" t="s">
        <v>748</v>
      </c>
      <c r="D25" s="283" t="s">
        <v>749</v>
      </c>
      <c r="E25" s="281" t="s">
        <v>5</v>
      </c>
      <c r="F25" s="328">
        <v>825</v>
      </c>
      <c r="G25" s="328">
        <v>842</v>
      </c>
      <c r="H25" s="288">
        <v>1050</v>
      </c>
      <c r="I25" s="290" t="s">
        <v>25</v>
      </c>
      <c r="J25" s="290">
        <v>1195</v>
      </c>
      <c r="K25" s="38"/>
    </row>
    <row r="26" spans="1:11" ht="15.75" thickBot="1" x14ac:dyDescent="0.3">
      <c r="A26" s="38"/>
      <c r="B26" s="474"/>
      <c r="C26" s="475"/>
      <c r="D26" s="283" t="s">
        <v>750</v>
      </c>
      <c r="E26" s="281" t="s">
        <v>5</v>
      </c>
      <c r="F26" s="328">
        <v>825</v>
      </c>
      <c r="G26" s="328">
        <v>842</v>
      </c>
      <c r="H26" s="288">
        <v>1050</v>
      </c>
      <c r="I26" s="290" t="s">
        <v>25</v>
      </c>
      <c r="J26" s="290">
        <v>1195</v>
      </c>
      <c r="K26" s="38"/>
    </row>
    <row r="27" spans="1:11" ht="15.75" thickBot="1" x14ac:dyDescent="0.3">
      <c r="A27" s="38"/>
      <c r="B27" s="281">
        <v>8</v>
      </c>
      <c r="C27" s="283" t="s">
        <v>751</v>
      </c>
      <c r="D27" s="283" t="s">
        <v>752</v>
      </c>
      <c r="E27" s="281" t="s">
        <v>5</v>
      </c>
      <c r="F27" s="328">
        <v>544</v>
      </c>
      <c r="G27" s="328">
        <v>629</v>
      </c>
      <c r="H27" s="288">
        <v>840</v>
      </c>
      <c r="I27" s="291">
        <v>1254</v>
      </c>
      <c r="J27" s="291">
        <v>1272</v>
      </c>
      <c r="K27" s="55"/>
    </row>
    <row r="28" spans="1:11" ht="15.75" thickBot="1" x14ac:dyDescent="0.3">
      <c r="A28" s="38"/>
      <c r="B28" s="281">
        <v>9</v>
      </c>
      <c r="C28" s="283" t="s">
        <v>753</v>
      </c>
      <c r="D28" s="283" t="s">
        <v>754</v>
      </c>
      <c r="E28" s="281" t="s">
        <v>5</v>
      </c>
      <c r="F28" s="328">
        <v>456</v>
      </c>
      <c r="G28" s="328">
        <v>467</v>
      </c>
      <c r="H28" s="288">
        <v>677</v>
      </c>
      <c r="I28" s="291">
        <v>997</v>
      </c>
      <c r="J28" s="291">
        <v>1011</v>
      </c>
      <c r="K28" s="55"/>
    </row>
    <row r="29" spans="1:11" ht="15.75" thickBot="1" x14ac:dyDescent="0.3">
      <c r="A29" s="38"/>
      <c r="B29" s="281">
        <v>10</v>
      </c>
      <c r="C29" s="283" t="s">
        <v>755</v>
      </c>
      <c r="D29" s="283" t="s">
        <v>756</v>
      </c>
      <c r="E29" s="281" t="s">
        <v>5</v>
      </c>
      <c r="F29" s="328">
        <v>1035</v>
      </c>
      <c r="G29" s="328">
        <v>1059</v>
      </c>
      <c r="H29" s="288">
        <v>1544</v>
      </c>
      <c r="I29" s="290">
        <v>3094</v>
      </c>
      <c r="J29" s="290">
        <v>3142</v>
      </c>
      <c r="K29" s="55"/>
    </row>
    <row r="30" spans="1:11" ht="15.75" thickBot="1" x14ac:dyDescent="0.3">
      <c r="A30" s="38"/>
      <c r="B30" s="472">
        <v>11</v>
      </c>
      <c r="C30" s="475" t="s">
        <v>757</v>
      </c>
      <c r="D30" s="283" t="s">
        <v>758</v>
      </c>
      <c r="E30" s="281" t="s">
        <v>5</v>
      </c>
      <c r="F30" s="328">
        <v>553</v>
      </c>
      <c r="G30" s="328">
        <v>578</v>
      </c>
      <c r="H30" s="288">
        <v>750</v>
      </c>
      <c r="I30" s="291">
        <v>1120</v>
      </c>
      <c r="J30" s="291">
        <v>1124</v>
      </c>
      <c r="K30" s="38"/>
    </row>
    <row r="31" spans="1:11" ht="15.75" thickBot="1" x14ac:dyDescent="0.3">
      <c r="A31" s="38"/>
      <c r="B31" s="474"/>
      <c r="C31" s="475"/>
      <c r="D31" s="283" t="s">
        <v>759</v>
      </c>
      <c r="E31" s="281" t="s">
        <v>5</v>
      </c>
      <c r="F31" s="328">
        <v>476</v>
      </c>
      <c r="G31" s="328">
        <v>493</v>
      </c>
      <c r="H31" s="288">
        <v>600</v>
      </c>
      <c r="I31" s="291">
        <v>997</v>
      </c>
      <c r="J31" s="291">
        <v>1011</v>
      </c>
      <c r="K31" s="55"/>
    </row>
    <row r="32" spans="1:11" ht="15.75" thickBot="1" x14ac:dyDescent="0.3">
      <c r="A32" s="38"/>
      <c r="B32" s="472">
        <v>12</v>
      </c>
      <c r="C32" s="475" t="s">
        <v>760</v>
      </c>
      <c r="D32" s="283" t="s">
        <v>761</v>
      </c>
      <c r="E32" s="281" t="s">
        <v>5</v>
      </c>
      <c r="F32" s="328">
        <v>1540</v>
      </c>
      <c r="G32" s="328">
        <v>1576</v>
      </c>
      <c r="H32" s="288">
        <v>2303</v>
      </c>
      <c r="I32" s="290">
        <v>4603</v>
      </c>
      <c r="J32" s="290">
        <v>4673</v>
      </c>
      <c r="K32" s="38"/>
    </row>
    <row r="33" spans="1:11" ht="15.75" thickBot="1" x14ac:dyDescent="0.3">
      <c r="A33" s="38"/>
      <c r="B33" s="473"/>
      <c r="C33" s="475"/>
      <c r="D33" s="283" t="s">
        <v>762</v>
      </c>
      <c r="E33" s="281" t="s">
        <v>5</v>
      </c>
      <c r="F33" s="328">
        <v>782</v>
      </c>
      <c r="G33" s="328">
        <v>799</v>
      </c>
      <c r="H33" s="288">
        <v>1165</v>
      </c>
      <c r="I33" s="290">
        <v>1844</v>
      </c>
      <c r="J33" s="290">
        <v>1873</v>
      </c>
      <c r="K33" s="55"/>
    </row>
    <row r="34" spans="1:11" ht="15.75" thickBot="1" x14ac:dyDescent="0.3">
      <c r="A34" s="38"/>
      <c r="B34" s="474"/>
      <c r="C34" s="475"/>
      <c r="D34" s="283" t="s">
        <v>763</v>
      </c>
      <c r="E34" s="281" t="s">
        <v>5</v>
      </c>
      <c r="F34" s="328">
        <v>2210</v>
      </c>
      <c r="G34" s="328">
        <v>2295</v>
      </c>
      <c r="H34" s="288">
        <v>2900</v>
      </c>
      <c r="I34" s="290">
        <v>4603</v>
      </c>
      <c r="J34" s="290">
        <v>4673</v>
      </c>
      <c r="K34" s="55"/>
    </row>
    <row r="35" spans="1:11" ht="15.75" thickBot="1" x14ac:dyDescent="0.3">
      <c r="A35" s="38"/>
      <c r="B35" s="281">
        <v>13</v>
      </c>
      <c r="C35" s="283" t="s">
        <v>764</v>
      </c>
      <c r="D35" s="283" t="s">
        <v>765</v>
      </c>
      <c r="E35" s="281" t="s">
        <v>5</v>
      </c>
      <c r="F35" s="477">
        <v>250</v>
      </c>
      <c r="G35" s="478"/>
      <c r="H35" s="478"/>
      <c r="I35" s="478"/>
      <c r="J35" s="479"/>
      <c r="K35" s="55"/>
    </row>
    <row r="36" spans="1:11" ht="15.75" thickBot="1" x14ac:dyDescent="0.3">
      <c r="A36" s="38"/>
      <c r="B36" s="281">
        <v>14</v>
      </c>
      <c r="C36" s="280" t="s">
        <v>766</v>
      </c>
      <c r="D36" s="283" t="s">
        <v>767</v>
      </c>
      <c r="E36" s="281" t="s">
        <v>374</v>
      </c>
      <c r="F36" s="462">
        <v>1432</v>
      </c>
      <c r="G36" s="463"/>
      <c r="H36" s="463"/>
      <c r="I36" s="463"/>
      <c r="J36" s="464"/>
      <c r="K36" s="55"/>
    </row>
    <row r="37" spans="1:11" x14ac:dyDescent="0.25">
      <c r="A37" s="38"/>
      <c r="B37" s="38"/>
      <c r="C37" s="38"/>
      <c r="D37" s="38"/>
      <c r="E37" s="38"/>
      <c r="F37" s="55"/>
      <c r="G37" s="55"/>
      <c r="H37" s="55"/>
      <c r="I37" s="55"/>
      <c r="J37" s="38"/>
      <c r="K37" s="38"/>
    </row>
    <row r="38" spans="1:11" ht="52.5" customHeight="1" x14ac:dyDescent="0.25">
      <c r="A38" s="38"/>
      <c r="B38" s="397" t="s">
        <v>810</v>
      </c>
      <c r="C38" s="404"/>
      <c r="D38" s="404"/>
      <c r="E38" s="404"/>
      <c r="F38" s="404"/>
      <c r="G38" s="404"/>
      <c r="H38" s="404"/>
      <c r="I38" s="404"/>
      <c r="J38" s="38"/>
      <c r="K38" s="38"/>
    </row>
  </sheetData>
  <mergeCells count="28">
    <mergeCell ref="C32:C34"/>
    <mergeCell ref="F35:J35"/>
    <mergeCell ref="F5:J5"/>
    <mergeCell ref="F6:J6"/>
    <mergeCell ref="F7:J7"/>
    <mergeCell ref="B9:E9"/>
    <mergeCell ref="B10:E10"/>
    <mergeCell ref="B5:B7"/>
    <mergeCell ref="C5:C7"/>
    <mergeCell ref="D5:D7"/>
    <mergeCell ref="E5:E7"/>
    <mergeCell ref="B8:E8"/>
    <mergeCell ref="F36:J36"/>
    <mergeCell ref="B38:I38"/>
    <mergeCell ref="B11:E11"/>
    <mergeCell ref="B12:B14"/>
    <mergeCell ref="C12:C14"/>
    <mergeCell ref="B16:B18"/>
    <mergeCell ref="C16:C18"/>
    <mergeCell ref="B19:B20"/>
    <mergeCell ref="C19:C20"/>
    <mergeCell ref="B22:B24"/>
    <mergeCell ref="C22:C24"/>
    <mergeCell ref="B25:B26"/>
    <mergeCell ref="C25:C26"/>
    <mergeCell ref="B30:B31"/>
    <mergeCell ref="C30:C31"/>
    <mergeCell ref="B32:B34"/>
  </mergeCells>
  <hyperlinks>
    <hyperlink ref="I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20</vt:i4>
      </vt:variant>
    </vt:vector>
  </HeadingPairs>
  <TitlesOfParts>
    <vt:vector size="39" baseType="lpstr">
      <vt:lpstr>СОДЕРЖАНИЕ</vt:lpstr>
      <vt:lpstr>РАСПРОДАЖА</vt:lpstr>
      <vt:lpstr>НАЦЕНКИ</vt:lpstr>
      <vt:lpstr>Водосточные системы (1)</vt:lpstr>
      <vt:lpstr>Софиты (2)</vt:lpstr>
      <vt:lpstr>ФАСАДЫ (3)</vt:lpstr>
      <vt:lpstr>Комп. к Софитам_Фасадам (4)</vt:lpstr>
      <vt:lpstr>Подсистема (5)</vt:lpstr>
      <vt:lpstr>Металлочерепица (6)</vt:lpstr>
      <vt:lpstr>Фартуки (гладкие листы) (7)</vt:lpstr>
      <vt:lpstr>Колпаки (8)</vt:lpstr>
      <vt:lpstr>Комплектующие для кровли (9)</vt:lpstr>
      <vt:lpstr>Аксессуары для кровли (10)</vt:lpstr>
      <vt:lpstr>Изделия из меди (11)</vt:lpstr>
      <vt:lpstr>Комплектующие для ВС (12)</vt:lpstr>
      <vt:lpstr>Модульные ограждения (13)</vt:lpstr>
      <vt:lpstr>Прочие (14)</vt:lpstr>
      <vt:lpstr>Под заказ (15)</vt:lpstr>
      <vt:lpstr>Обозначение цветов (16)</vt:lpstr>
      <vt:lpstr>_1.1._Водосточная_система_с_покрытием_PURAL</vt:lpstr>
      <vt:lpstr>'Аксессуары для кровли (10)'!Область_печати</vt:lpstr>
      <vt:lpstr>'Водосточные системы (1)'!Область_печати</vt:lpstr>
      <vt:lpstr>'Изделия из меди (11)'!Область_печати</vt:lpstr>
      <vt:lpstr>'Колпаки (8)'!Область_печати</vt:lpstr>
      <vt:lpstr>'Комп. к Софитам_Фасадам (4)'!Область_печати</vt:lpstr>
      <vt:lpstr>'Комплектующие для ВС (12)'!Область_печати</vt:lpstr>
      <vt:lpstr>'Комплектующие для кровли (9)'!Область_печати</vt:lpstr>
      <vt:lpstr>'Металлочерепица (6)'!Область_печати</vt:lpstr>
      <vt:lpstr>'Модульные ограждения (13)'!Область_печати</vt:lpstr>
      <vt:lpstr>НАЦЕНКИ!Область_печати</vt:lpstr>
      <vt:lpstr>'Обозначение цветов (16)'!Область_печати</vt:lpstr>
      <vt:lpstr>'Под заказ (15)'!Область_печати</vt:lpstr>
      <vt:lpstr>'Подсистема (5)'!Область_печати</vt:lpstr>
      <vt:lpstr>'Прочие (14)'!Область_печати</vt:lpstr>
      <vt:lpstr>РАСПРОДАЖА!Область_печати</vt:lpstr>
      <vt:lpstr>СОДЕРЖАНИЕ!Область_печати</vt:lpstr>
      <vt:lpstr>'Софиты (2)'!Область_печати</vt:lpstr>
      <vt:lpstr>'Фартуки (гладкие листы) (7)'!Область_печати</vt:lpstr>
      <vt:lpstr>'ФАСАДЫ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Клюкин Дмитрий Петрович</cp:lastModifiedBy>
  <cp:lastPrinted>2021-10-11T15:46:42Z</cp:lastPrinted>
  <dcterms:created xsi:type="dcterms:W3CDTF">2019-04-24T18:30:18Z</dcterms:created>
  <dcterms:modified xsi:type="dcterms:W3CDTF">2021-10-12T09:30:48Z</dcterms:modified>
</cp:coreProperties>
</file>